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ТП КОМИССИЯ\ТП КОМИССИЯ 2024\заседание 18 от 29.11.2024\"/>
    </mc:Choice>
  </mc:AlternateContent>
  <bookViews>
    <workbookView xWindow="0" yWindow="0" windowWidth="11400" windowHeight="5895" tabRatio="872" firstSheet="8" activeTab="8"/>
  </bookViews>
  <sheets>
    <sheet name="прил 7 ВМП" sheetId="4" r:id="rId1"/>
    <sheet name="прил 6.3 КС ОНК" sheetId="7" r:id="rId2"/>
    <sheet name="прил 6.2 КС МЕР ЦНС 1" sheetId="8" r:id="rId3"/>
    <sheet name="прил 6.1 КС" sheetId="9" r:id="rId4"/>
    <sheet name="прил 5.2 ДС ОНК" sheetId="10" r:id="rId5"/>
    <sheet name="прил 5.1 ДС ЗПТ" sheetId="11" r:id="rId6"/>
    <sheet name="прил 4.2 ДИСП ВРВ" sheetId="12" r:id="rId7"/>
    <sheet name="прил 4.1 ДИСП ВЗР 1эт" sheetId="13" r:id="rId8"/>
    <sheet name="прил 3.4 ДИ КТ" sheetId="14" r:id="rId9"/>
    <sheet name="прил 3.3 ДИ ЭНД" sheetId="15" r:id="rId10"/>
    <sheet name="прил 3.2 ДИ УЗИ ССС" sheetId="16" r:id="rId11"/>
    <sheet name="прил 3.1 ДИ тест COV" sheetId="17" r:id="rId12"/>
    <sheet name="прил 2.3 АПП ЗПТ" sheetId="18" r:id="rId13"/>
    <sheet name="прил 2.2 АПП ШСД" sheetId="19" r:id="rId14"/>
    <sheet name="прил 2.1 АПП неотложка" sheetId="6" r:id="rId15"/>
    <sheet name="прил 1.3 АПП ГИН" sheetId="2" r:id="rId16"/>
    <sheet name="прил 1.2 АПП стомат" sheetId="3" r:id="rId17"/>
    <sheet name="прил 1.1 АПП ТЕР" sheetId="1" r:id="rId18"/>
  </sheets>
  <definedNames>
    <definedName name="_xlnm._FilterDatabase" localSheetId="14" hidden="1">'прил 2.1 АПП неотложка'!$B$1:$B$3240</definedName>
    <definedName name="_xlnm._FilterDatabase" localSheetId="11" hidden="1">'прил 3.1 ДИ тест COV'!$B$1:$B$29</definedName>
    <definedName name="_xlnm._FilterDatabase" localSheetId="10" hidden="1">'прил 3.2 ДИ УЗИ ССС'!$B$1:$B$37</definedName>
    <definedName name="_xlnm._FilterDatabase" localSheetId="9" hidden="1">'прил 3.3 ДИ ЭНД'!$B$1:$B$27</definedName>
    <definedName name="_xlnm._FilterDatabase" localSheetId="8" hidden="1">'прил 3.4 ДИ КТ'!$B$1:$B$41</definedName>
    <definedName name="_xlnm._FilterDatabase" localSheetId="4" hidden="1">'прил 5.2 ДС ОНК'!$B$1:$B$455</definedName>
    <definedName name="_xlnm._FilterDatabase" localSheetId="3" hidden="1">'прил 6.1 КС'!$B$1:$B$408</definedName>
    <definedName name="_xlnm._FilterDatabase" localSheetId="2" hidden="1">'прил 6.2 КС МЕР ЦНС 1'!$B$1:$B$53</definedName>
    <definedName name="_xlnm._FilterDatabase" localSheetId="1" hidden="1">'прил 6.3 КС ОНК'!$B$1:$B$93</definedName>
    <definedName name="_xlnm._FilterDatabase" localSheetId="0" hidden="1">'прил 7 ВМП'!$B$1:$B$38</definedName>
    <definedName name="_xlnm.Print_Area" localSheetId="11">'прил 3.1 ДИ тест COV'!$A$1:$H$17</definedName>
    <definedName name="_xlnm.Print_Area" localSheetId="10">'прил 3.2 ДИ УЗИ ССС'!$A$1:$H$25</definedName>
    <definedName name="_xlnm.Print_Area" localSheetId="9">'прил 3.3 ДИ ЭНД'!$A$1:$H$15</definedName>
    <definedName name="_xlnm.Print_Area" localSheetId="3">'прил 6.1 КС'!$A$1:$H$408</definedName>
    <definedName name="_xlnm.Print_Area" localSheetId="2">'прил 6.2 КС МЕР ЦНС 1'!$A$1:$H$31</definedName>
    <definedName name="_xlnm.Print_Area" localSheetId="1">'прил 6.3 КС ОНК'!$A$1:$H$81</definedName>
  </definedNames>
  <calcPr calcId="162913" refMode="R1C1"/>
</workbook>
</file>

<file path=xl/calcChain.xml><?xml version="1.0" encoding="utf-8"?>
<calcChain xmlns="http://schemas.openxmlformats.org/spreadsheetml/2006/main">
  <c r="G39" i="14" l="1"/>
  <c r="H39" i="14"/>
  <c r="G36" i="14"/>
  <c r="H36" i="14"/>
  <c r="G33" i="14"/>
  <c r="H33" i="14"/>
  <c r="G30" i="14"/>
  <c r="H30" i="14"/>
  <c r="G27" i="14"/>
  <c r="H27" i="14"/>
  <c r="G24" i="14"/>
  <c r="H24" i="14"/>
  <c r="G21" i="14"/>
  <c r="H21" i="14"/>
  <c r="G18" i="14"/>
  <c r="H18" i="14"/>
  <c r="G15" i="14"/>
  <c r="H15" i="14"/>
  <c r="G12" i="14"/>
  <c r="H12" i="14"/>
  <c r="G9" i="14"/>
  <c r="H9" i="14"/>
  <c r="G6" i="14"/>
  <c r="H6" i="14"/>
  <c r="H11" i="19"/>
  <c r="G11" i="19"/>
  <c r="F11" i="19"/>
  <c r="E11" i="19"/>
  <c r="D11" i="19"/>
  <c r="C11" i="19"/>
  <c r="G38" i="4" l="1"/>
  <c r="E32" i="4"/>
  <c r="F32" i="4"/>
  <c r="G32" i="4"/>
  <c r="H32" i="4"/>
  <c r="D32" i="4"/>
  <c r="C32" i="4"/>
  <c r="E14" i="4"/>
  <c r="F14" i="4"/>
  <c r="G14" i="4"/>
  <c r="H14" i="4"/>
  <c r="D14" i="4"/>
  <c r="C14" i="4"/>
  <c r="E5" i="4"/>
  <c r="E38" i="4" s="1"/>
  <c r="F5" i="4"/>
  <c r="F38" i="4" s="1"/>
  <c r="G5" i="4"/>
  <c r="H5" i="4"/>
  <c r="D5" i="4"/>
  <c r="C5" i="4"/>
  <c r="D35" i="4" l="1"/>
  <c r="C35" i="4"/>
  <c r="D29" i="4"/>
  <c r="H29" i="4" s="1"/>
  <c r="H38" i="4" s="1"/>
  <c r="C30" i="4"/>
  <c r="C29" i="4" s="1"/>
  <c r="G29" i="4" s="1"/>
  <c r="D38" i="4" l="1"/>
  <c r="C38" i="4"/>
  <c r="H133" i="9"/>
  <c r="G133" i="9"/>
  <c r="H408" i="9" l="1"/>
  <c r="G408" i="9"/>
  <c r="F408" i="9"/>
  <c r="E408" i="9"/>
  <c r="D408" i="9"/>
  <c r="C408" i="9"/>
  <c r="G6" i="10" l="1"/>
  <c r="H6" i="10"/>
  <c r="G7" i="10"/>
  <c r="H7" i="10"/>
  <c r="G8" i="10"/>
  <c r="H8" i="10"/>
  <c r="G9" i="10"/>
  <c r="H9" i="10"/>
  <c r="G10" i="10"/>
  <c r="H10" i="10"/>
  <c r="G11" i="10"/>
  <c r="H11" i="10"/>
  <c r="G12" i="10"/>
  <c r="H12" i="10"/>
  <c r="G13" i="10"/>
  <c r="H13" i="10"/>
  <c r="G14" i="10"/>
  <c r="H14" i="10"/>
  <c r="G15" i="10"/>
  <c r="H15" i="10"/>
  <c r="G16" i="10"/>
  <c r="H16" i="10"/>
  <c r="G17" i="10"/>
  <c r="H17" i="10"/>
  <c r="G18" i="10"/>
  <c r="H18" i="10"/>
  <c r="G19" i="10"/>
  <c r="H19" i="10"/>
  <c r="G20" i="10"/>
  <c r="H20" i="10"/>
  <c r="G21" i="10"/>
  <c r="H21" i="10"/>
  <c r="G22" i="10"/>
  <c r="H22" i="10"/>
  <c r="G23" i="10"/>
  <c r="H23" i="10"/>
  <c r="G24" i="10"/>
  <c r="H24" i="10"/>
  <c r="G25" i="10"/>
  <c r="H25" i="10"/>
  <c r="G26" i="10"/>
  <c r="H26" i="10"/>
  <c r="G27" i="10"/>
  <c r="H27" i="10"/>
  <c r="G28" i="10"/>
  <c r="H28" i="10"/>
  <c r="G29" i="10"/>
  <c r="H29" i="10"/>
  <c r="G30" i="10"/>
  <c r="H30" i="10"/>
  <c r="G31" i="10"/>
  <c r="H31" i="10"/>
  <c r="G32" i="10"/>
  <c r="H32" i="10"/>
  <c r="G33" i="10"/>
  <c r="H33" i="10"/>
  <c r="G34" i="10"/>
  <c r="H34" i="10"/>
  <c r="G35" i="10"/>
  <c r="H35" i="10"/>
  <c r="G36" i="10"/>
  <c r="H36" i="10"/>
  <c r="G37" i="10"/>
  <c r="H37" i="10"/>
  <c r="G38" i="10"/>
  <c r="H38" i="10"/>
  <c r="G39" i="10"/>
  <c r="H39" i="10"/>
  <c r="G40" i="10"/>
  <c r="H40" i="10"/>
  <c r="G41" i="10"/>
  <c r="H41" i="10"/>
  <c r="G42" i="10"/>
  <c r="H42" i="10"/>
  <c r="G43" i="10"/>
  <c r="H43" i="10"/>
  <c r="G44" i="10"/>
  <c r="H44" i="10"/>
  <c r="G45" i="10"/>
  <c r="H45" i="10"/>
  <c r="G46" i="10"/>
  <c r="H46" i="10"/>
  <c r="G47" i="10"/>
  <c r="H47" i="10"/>
  <c r="G48" i="10"/>
  <c r="H48" i="10"/>
  <c r="G49" i="10"/>
  <c r="H49" i="10"/>
  <c r="G50" i="10"/>
  <c r="H50" i="10"/>
  <c r="G51" i="10"/>
  <c r="H51" i="10"/>
  <c r="G52" i="10"/>
  <c r="H52" i="10"/>
  <c r="G53" i="10"/>
  <c r="H53" i="10"/>
  <c r="G54" i="10"/>
  <c r="H54" i="10"/>
  <c r="G55" i="10"/>
  <c r="H55" i="10"/>
  <c r="G56" i="10"/>
  <c r="H56" i="10"/>
  <c r="G57" i="10"/>
  <c r="H57" i="10"/>
  <c r="G58" i="10"/>
  <c r="H58" i="10"/>
  <c r="G59" i="10"/>
  <c r="H59" i="10"/>
  <c r="G60" i="10"/>
  <c r="H60" i="10"/>
  <c r="G61" i="10"/>
  <c r="H61" i="10"/>
  <c r="G62" i="10"/>
  <c r="H62" i="10"/>
  <c r="G63" i="10"/>
  <c r="H63" i="10"/>
  <c r="G64" i="10"/>
  <c r="H64" i="10"/>
  <c r="G65" i="10"/>
  <c r="H65" i="10"/>
  <c r="G66" i="10"/>
  <c r="H66" i="10"/>
  <c r="G67" i="10"/>
  <c r="H67" i="10"/>
  <c r="G68" i="10"/>
  <c r="H68" i="10"/>
  <c r="G69" i="10"/>
  <c r="H69" i="10"/>
  <c r="G70" i="10"/>
  <c r="H70" i="10"/>
  <c r="G71" i="10"/>
  <c r="H71" i="10"/>
  <c r="G72" i="10"/>
  <c r="H72" i="10"/>
  <c r="G73" i="10"/>
  <c r="H73" i="10"/>
  <c r="G74" i="10"/>
  <c r="H74" i="10"/>
  <c r="G75" i="10"/>
  <c r="H75" i="10"/>
  <c r="G76" i="10"/>
  <c r="H76" i="10"/>
  <c r="G77" i="10"/>
  <c r="H77" i="10"/>
  <c r="G78" i="10"/>
  <c r="H78" i="10"/>
  <c r="G79" i="10"/>
  <c r="H79" i="10"/>
  <c r="G80" i="10"/>
  <c r="H80" i="10"/>
  <c r="G81" i="10"/>
  <c r="H81" i="10"/>
  <c r="G82" i="10"/>
  <c r="H82" i="10"/>
  <c r="G83" i="10"/>
  <c r="H83" i="10"/>
  <c r="G84" i="10"/>
  <c r="H84" i="10"/>
  <c r="G85" i="10"/>
  <c r="H85" i="10"/>
  <c r="G86" i="10"/>
  <c r="H86" i="10"/>
  <c r="G87" i="10"/>
  <c r="H87" i="10"/>
  <c r="G88" i="10"/>
  <c r="H88" i="10"/>
  <c r="G89" i="10"/>
  <c r="H89" i="10"/>
  <c r="G90" i="10"/>
  <c r="H90" i="10"/>
  <c r="G91" i="10"/>
  <c r="H91" i="10"/>
  <c r="G92" i="10"/>
  <c r="H92" i="10"/>
  <c r="G93" i="10"/>
  <c r="H93" i="10"/>
  <c r="G94" i="10"/>
  <c r="H94" i="10"/>
  <c r="G95" i="10"/>
  <c r="H95" i="10"/>
  <c r="H5" i="10"/>
  <c r="G5" i="10"/>
  <c r="E41" i="14" l="1"/>
  <c r="D41" i="14"/>
  <c r="F41" i="14"/>
  <c r="C41" i="14"/>
  <c r="H40" i="14"/>
  <c r="G40" i="14"/>
  <c r="H37" i="14"/>
  <c r="G37" i="14"/>
  <c r="H34" i="14"/>
  <c r="G34" i="14"/>
  <c r="H31" i="14"/>
  <c r="G31" i="14"/>
  <c r="H28" i="14"/>
  <c r="G28" i="14"/>
  <c r="H25" i="14"/>
  <c r="G25" i="14"/>
  <c r="H22" i="14"/>
  <c r="G22" i="14"/>
  <c r="H19" i="14"/>
  <c r="G19" i="14"/>
  <c r="H16" i="14"/>
  <c r="G16" i="14"/>
  <c r="H13" i="14"/>
  <c r="G13" i="14"/>
  <c r="H10" i="14"/>
  <c r="G10" i="14"/>
  <c r="G7" i="14"/>
  <c r="H7" i="14"/>
  <c r="G41" i="14" l="1"/>
  <c r="H41" i="14"/>
</calcChain>
</file>

<file path=xl/sharedStrings.xml><?xml version="1.0" encoding="utf-8"?>
<sst xmlns="http://schemas.openxmlformats.org/spreadsheetml/2006/main" count="1904" uniqueCount="230">
  <si>
    <t>Расчет лимитов подушевого финансирования первичной медико-санитарной помощи по профилю 'терапия'  на Ноябрь 2024 года</t>
  </si>
  <si>
    <t>МО</t>
  </si>
  <si>
    <t>Численность прикрепленного населения на 1 число месяца</t>
  </si>
  <si>
    <t>ГАУЗ «OOКБ № 2»</t>
  </si>
  <si>
    <t>ГАУЗ «ООБ № 3»</t>
  </si>
  <si>
    <t>ФГБОУ ВО ОрГМУ Минздрава России</t>
  </si>
  <si>
    <t>ГАУЗ «ГКБ № 1» г.Оренбурга</t>
  </si>
  <si>
    <t>ГАУЗ «ГКБ им. Н.И. Пирогова» г.Оренбурга</t>
  </si>
  <si>
    <t>ГАУЗ «ДГКБ» г. Оренбурга</t>
  </si>
  <si>
    <t>ГАУЗ «ГБ» г. Орска</t>
  </si>
  <si>
    <t>ГАУЗ «ДГБ» г. Орска</t>
  </si>
  <si>
    <t>ГАУЗ «ДГБ» г.Новотроицка</t>
  </si>
  <si>
    <t>ГАУЗ «БСМП» г.Новотроицка</t>
  </si>
  <si>
    <t>ГБУЗ «ГБ» г.Медногорска</t>
  </si>
  <si>
    <t>ГАУЗ «ББСМП им. академика Н.А. Семашко»</t>
  </si>
  <si>
    <t>ГБУЗ «ГБ» г.Бугуруслана</t>
  </si>
  <si>
    <t>ГБУЗ «Абдулинская МБ»</t>
  </si>
  <si>
    <t>ГБУЗ «Адамовская РБ»</t>
  </si>
  <si>
    <t>ГБУЗ «Александровская РБ»</t>
  </si>
  <si>
    <t>ГБУЗ «Асекеевская РБ»</t>
  </si>
  <si>
    <t>ГБУЗ «Беляевская РБ»</t>
  </si>
  <si>
    <t>ГБУЗ «Восточная территориальная МБ»</t>
  </si>
  <si>
    <t>ГБУЗ «ГБ» г. Гая</t>
  </si>
  <si>
    <t>ГБУЗ «Грачевская РБ»</t>
  </si>
  <si>
    <t>ГБУЗ «Илекская РБ»</t>
  </si>
  <si>
    <t>ГАУЗ «Кваркенская РБ»</t>
  </si>
  <si>
    <t>ГБУЗ «ГБ» г. Кувандыка</t>
  </si>
  <si>
    <t>ГБУЗ «Курманаевская РБ»</t>
  </si>
  <si>
    <t>ГАУЗ «Новоорская РБ»</t>
  </si>
  <si>
    <t>ГБУЗ «Новосергиевская РБ»</t>
  </si>
  <si>
    <t>ГАУЗ «Октябрьская РБ»</t>
  </si>
  <si>
    <t>ГАУЗ «Оренбургская РБ»</t>
  </si>
  <si>
    <t>ГБУЗ «Первомайская РБ»</t>
  </si>
  <si>
    <t>ГБУЗ «Переволоцкая РБ»</t>
  </si>
  <si>
    <t>ГБУЗ «Сакмарская РБ»</t>
  </si>
  <si>
    <t>ГБУЗ «Саракташская РБ»</t>
  </si>
  <si>
    <t>ГБУЗ «Северная РБ»</t>
  </si>
  <si>
    <t>ГАУЗ «Соль-Илецкая МБ»</t>
  </si>
  <si>
    <t>ГБУЗ «Сорочинская МБ»</t>
  </si>
  <si>
    <t>ГБУЗ «Ташлинская РБ»</t>
  </si>
  <si>
    <t>ГБУЗ «Тоцкая РБ»</t>
  </si>
  <si>
    <t>ГБУЗ «Тюльганская РБ»</t>
  </si>
  <si>
    <t>ГБУЗ «Шарлыкская РБ»</t>
  </si>
  <si>
    <t>Студенческая поликлиника ОГУ</t>
  </si>
  <si>
    <t>ЧУЗ «КБ «РЖД-Медицина» г.Оренбург»</t>
  </si>
  <si>
    <t>ФКУЗ МСЧ-56 ФСИН России</t>
  </si>
  <si>
    <t>ФКУЗ «МСЧ МВД России по Оренбургской области»</t>
  </si>
  <si>
    <t>ООО «Клиника промышленной медицины»</t>
  </si>
  <si>
    <t>ООО «Поликлиника «Полимедика Оренбург»</t>
  </si>
  <si>
    <t>ООО «Поликлиники Оренбуржья»</t>
  </si>
  <si>
    <t>Итого по области</t>
  </si>
  <si>
    <t>Гарантированная часть</t>
  </si>
  <si>
    <t>Приложение 1.1 к протоколу заседания  Комиссии по разработке ТП ОМС № 18 от 29.11.2024 г.</t>
  </si>
  <si>
    <t>Расчет лимитов подушевого финансирования первичной медико-санитарной помощи по профилю 'стоматология'  на Ноябрь 2024 года</t>
  </si>
  <si>
    <t>ГАУЗ «ООКСП»</t>
  </si>
  <si>
    <t>ГАУЗ «СП» г. Орска</t>
  </si>
  <si>
    <t>ГАУЗ «СП» г.Новотроицка</t>
  </si>
  <si>
    <t>ГАУЗ «СП» г.Бугуруслана</t>
  </si>
  <si>
    <t>ООО «Лекарь»</t>
  </si>
  <si>
    <t>ООО «Нео-Дент»</t>
  </si>
  <si>
    <t>ООО «КАМАЮН»</t>
  </si>
  <si>
    <t>ООО «РадаДент плюс»</t>
  </si>
  <si>
    <t>ООО Стоматологическая клиника «Улыбка»</t>
  </si>
  <si>
    <t>ООО «Мисс Дента»</t>
  </si>
  <si>
    <t>ООО «МИЛАВИТА»</t>
  </si>
  <si>
    <t>ООО «СтомКит»</t>
  </si>
  <si>
    <t>ООО «Денталика» (на ул. Гаранькина)</t>
  </si>
  <si>
    <t>ООО «Евромедцентр»</t>
  </si>
  <si>
    <t>ООО «ЛАЗУРЬ»</t>
  </si>
  <si>
    <t>ООО «Стоматологическая поликлиника «Ростошь»</t>
  </si>
  <si>
    <t>ООО «Диа-Дента»</t>
  </si>
  <si>
    <t>ООО «Елена»</t>
  </si>
  <si>
    <t>ООО «Евро-Дент»</t>
  </si>
  <si>
    <t>ООО «Мила Дента»</t>
  </si>
  <si>
    <t>ООО «Новодент»</t>
  </si>
  <si>
    <t>ООО «ДЕНТА - ЛЮКС»</t>
  </si>
  <si>
    <t>ООО «МедиСтом»</t>
  </si>
  <si>
    <t>ООО «Стома+»</t>
  </si>
  <si>
    <t>ООО «Дент Арт»</t>
  </si>
  <si>
    <t>Приложение 1.2 к протоколу заседания  Комиссии по разработке ТП ОМС № 18 от 29.11.2024 г.</t>
  </si>
  <si>
    <t>Расчет лимитов подушевого финансирования первичной медико-санитарной помощи по профилю 'гинекология'  на Ноябрь 2024 года</t>
  </si>
  <si>
    <t>ГАУЗ «ОКПЦ»</t>
  </si>
  <si>
    <t>ГАУЗ «ОМПЦ»</t>
  </si>
  <si>
    <t>ООО «Кристалл - Дент»</t>
  </si>
  <si>
    <t>Приложение 1.3 к протоколу заседания  Комиссии по разработке ТП ОМС № 18 от 29.11.2024 г.</t>
  </si>
  <si>
    <t>560001</t>
  </si>
  <si>
    <t>ГАУЗ «ООКБ им. В.И. Войнова»</t>
  </si>
  <si>
    <t>АПП неотлож</t>
  </si>
  <si>
    <t>Январь 2024 г.</t>
  </si>
  <si>
    <t>Февраль 2024 г.</t>
  </si>
  <si>
    <t>Март 2024 г.</t>
  </si>
  <si>
    <t>Апрель 2024 г.</t>
  </si>
  <si>
    <t>Май 2024 г.</t>
  </si>
  <si>
    <t>Июнь 2024 г.</t>
  </si>
  <si>
    <t>Июль 2024 г.</t>
  </si>
  <si>
    <t>Август 2024 г.</t>
  </si>
  <si>
    <t>Сентябрь 2024 г.</t>
  </si>
  <si>
    <t>Октябрь 2024 г.</t>
  </si>
  <si>
    <t>Ноябрь 2024 г.</t>
  </si>
  <si>
    <t>Декабрь 2024 г.</t>
  </si>
  <si>
    <t>560264</t>
  </si>
  <si>
    <t>560259</t>
  </si>
  <si>
    <t>560220</t>
  </si>
  <si>
    <t>ГАУЗ «ОДКБ»</t>
  </si>
  <si>
    <t>560023</t>
  </si>
  <si>
    <t>ГАУЗ «ООКИБ»</t>
  </si>
  <si>
    <t>560014</t>
  </si>
  <si>
    <t>560267</t>
  </si>
  <si>
    <t>560020</t>
  </si>
  <si>
    <t>ГАУЗ «ООКЦХТ»</t>
  </si>
  <si>
    <t>560268</t>
  </si>
  <si>
    <t>560024</t>
  </si>
  <si>
    <t>560265</t>
  </si>
  <si>
    <t>560325</t>
  </si>
  <si>
    <t>560033</t>
  </si>
  <si>
    <t>560035</t>
  </si>
  <si>
    <t>560041</t>
  </si>
  <si>
    <t>560206</t>
  </si>
  <si>
    <t>560043</t>
  </si>
  <si>
    <t>560214</t>
  </si>
  <si>
    <t>560275</t>
  </si>
  <si>
    <t>560269</t>
  </si>
  <si>
    <t>560053</t>
  </si>
  <si>
    <t>560055</t>
  </si>
  <si>
    <t>560057</t>
  </si>
  <si>
    <t>560270</t>
  </si>
  <si>
    <t>560058</t>
  </si>
  <si>
    <t>560059</t>
  </si>
  <si>
    <t>560061</t>
  </si>
  <si>
    <t>560062</t>
  </si>
  <si>
    <t>560064</t>
  </si>
  <si>
    <t>560065</t>
  </si>
  <si>
    <t>560067</t>
  </si>
  <si>
    <t>560068</t>
  </si>
  <si>
    <t>560069</t>
  </si>
  <si>
    <t>560070</t>
  </si>
  <si>
    <t>560071</t>
  </si>
  <si>
    <t>560072</t>
  </si>
  <si>
    <t>560074</t>
  </si>
  <si>
    <t>560075</t>
  </si>
  <si>
    <t>560077</t>
  </si>
  <si>
    <t>560271</t>
  </si>
  <si>
    <t>560272</t>
  </si>
  <si>
    <t>560080</t>
  </si>
  <si>
    <t>560081</t>
  </si>
  <si>
    <t>560082</t>
  </si>
  <si>
    <t>560083</t>
  </si>
  <si>
    <t>560086</t>
  </si>
  <si>
    <t>560098</t>
  </si>
  <si>
    <t>560099</t>
  </si>
  <si>
    <t>560101</t>
  </si>
  <si>
    <t>560332</t>
  </si>
  <si>
    <t>Итог</t>
  </si>
  <si>
    <t>560207</t>
  </si>
  <si>
    <t>ООО «Б. Браун Авитум Руссланд Клиникс»</t>
  </si>
  <si>
    <t>560007</t>
  </si>
  <si>
    <t>ГАУЗ «ООКОД»</t>
  </si>
  <si>
    <t>560085</t>
  </si>
  <si>
    <t>ДС ОНК</t>
  </si>
  <si>
    <t>Корректировка</t>
  </si>
  <si>
    <t>сумма</t>
  </si>
  <si>
    <t>ЗС</t>
  </si>
  <si>
    <t>ГАУЗ «ООД»</t>
  </si>
  <si>
    <t>560263</t>
  </si>
  <si>
    <t>ГАУЗ «ОЦМР»</t>
  </si>
  <si>
    <t>560008</t>
  </si>
  <si>
    <t>ВМП Офтальмология 30</t>
  </si>
  <si>
    <t>ВМП Ревматология 42</t>
  </si>
  <si>
    <t>ВМП Травматология и ортопедия 69</t>
  </si>
  <si>
    <t>ВМП Травматология и ортопедия 70</t>
  </si>
  <si>
    <t>ВМП Комбустиология 10</t>
  </si>
  <si>
    <t>ВМП Комбустиология 11</t>
  </si>
  <si>
    <t>ВМП Нейрохирургия 12</t>
  </si>
  <si>
    <t>ВМП Оториноларингология 27</t>
  </si>
  <si>
    <t>ВМП Оториноларингология 28</t>
  </si>
  <si>
    <t>ВМП Урология 74</t>
  </si>
  <si>
    <t>ВМП Урология 75</t>
  </si>
  <si>
    <t>ВМП Неонатология 18</t>
  </si>
  <si>
    <t>ВМП Сердечно-сосудистая хирургия 57</t>
  </si>
  <si>
    <t>ВМП Сердечно-сосудистая хирургия 50</t>
  </si>
  <si>
    <t xml:space="preserve">Корректировка объемов предоставления высокотехнологичной медицинской помощи на 2024г. </t>
  </si>
  <si>
    <t>МОЕР</t>
  </si>
  <si>
    <t>Утверждено на 2024г.</t>
  </si>
  <si>
    <t>Утвердить с учётом корректировки</t>
  </si>
  <si>
    <t>Сумма</t>
  </si>
  <si>
    <t>МО/период/группа ВМП</t>
  </si>
  <si>
    <t>Приложение 7 к протоколу заседания  
Комиссии по разработке ТП ОМС № 18 от 29.11.2024 г</t>
  </si>
  <si>
    <t xml:space="preserve">Корректировка объемов предоставления амбулаторной медицинской помощи по блоку "АПП ЗПТ" на 2024г.  </t>
  </si>
  <si>
    <t>Код МОЕР</t>
  </si>
  <si>
    <t>МО/Вид помощи/Период</t>
  </si>
  <si>
    <t xml:space="preserve">Утверждено на 2024г. </t>
  </si>
  <si>
    <t xml:space="preserve">Корректировка </t>
  </si>
  <si>
    <t>Утвердить  с учетом корректировки</t>
  </si>
  <si>
    <t>Сумма, руб.</t>
  </si>
  <si>
    <t>Приложение 2.1 к протоколу заседания  
Комиссии по разработке ТП ОМС № 18 от 29.11.2024 г</t>
  </si>
  <si>
    <t>Приложение 2.2 к протоколу заседания  
Комиссии по разработке ТП ОМС № 18 от 29.11.2024 г</t>
  </si>
  <si>
    <t xml:space="preserve">Корректировка объемов предоставления амбулаторной медицинской помощи по блоку "АПП неотлож." на 2024г.  </t>
  </si>
  <si>
    <t>Утверждено на 2024 год</t>
  </si>
  <si>
    <t>Утвердить с учетом корректировки</t>
  </si>
  <si>
    <t>Сумма, в руб.</t>
  </si>
  <si>
    <t>количество исследований</t>
  </si>
  <si>
    <t>Приложение 3.1 к протоколу заседания  
Комиссии по разработке ТП ОМС № 18 от 29.11.2024 г</t>
  </si>
  <si>
    <t>Корректировка объемов амбулаторных диагностических исследований "ДИ тест COV" в рамках программы ОМС на 2024г.</t>
  </si>
  <si>
    <t>Приложение 3.2 к протоколу заседания  
Комиссии по разработке ТП ОМС № 18 от 29.11.2024 г</t>
  </si>
  <si>
    <t>Корректировка объемов амбулаторных диагностических исследований "ДИ УЗИ ССС" в рамках программы ОМС на 2024г.</t>
  </si>
  <si>
    <t>Приложение 3.3 к протоколу заседания  
Комиссии по разработке ТП ОМС № 18 от 29.11.2024 г</t>
  </si>
  <si>
    <t xml:space="preserve">Корректировка объемов предоставления амбулаторной медицинской помощи по блоку  "ДИСП.ВЗР. (I этап)"   на 2024г. </t>
  </si>
  <si>
    <t>МО/период</t>
  </si>
  <si>
    <t>Приложение 4.1 к протоколу заседания  
Комиссии по разработке ТП ОМС № 18 от 29.11.2024 г</t>
  </si>
  <si>
    <t>Приложение 4.2 к протоколу заседания  
Комиссии по разработке ТП ОМС № 18 от 29.11.2024 г</t>
  </si>
  <si>
    <t>Приложение 5.1 к протоколу заседания  
Комиссии по разработке ТП ОМС № 18 от 29.11.2024 г</t>
  </si>
  <si>
    <t>Приложение 5.2 к протоколу заседания  
Комиссии по разработке ТП ОМС № 18 от 29.11.2024 г</t>
  </si>
  <si>
    <t xml:space="preserve">Корректировка объемов предоставления стационарозамещающей медицинской помощи по блоку  "ДС ОНК"   на 2024г. </t>
  </si>
  <si>
    <t xml:space="preserve">Корректировка объемов предоставления стационарной медицинской помощи по блоку "КС МЕР ЦНС 1"  на 2024г. </t>
  </si>
  <si>
    <t xml:space="preserve">Утверждено на 2024 г. </t>
  </si>
  <si>
    <t>Приложение 6.2 к протоколу заседания  
Комиссии по разработке ТП ОМС № 18 от 29.11.2024 г</t>
  </si>
  <si>
    <t>Приложение 6.1 к протоколу заседания  
Комиссии по разработке ТП ОМС № 18 от 29.11.2024 г</t>
  </si>
  <si>
    <t>Приложение 6.3 к протоколу заседания  
Комиссии по разработке ТП ОМС № 18 от 29.11.2024 г</t>
  </si>
  <si>
    <t xml:space="preserve">Корректировка объемов предоставления стационарной медицинской помощи по блоку "КС ОНК"  на 2024г. </t>
  </si>
  <si>
    <t xml:space="preserve">Корректировка объемов предоставления стационарной медицинской помощи по блоку "КС"  на 2024г. </t>
  </si>
  <si>
    <t xml:space="preserve">Корректировка объемов предоставления стационарозамещающей медицинской помощи по блоку  "ДС ЗПТ"   на 2024г. </t>
  </si>
  <si>
    <t xml:space="preserve">Корректировка объемов предоставления амбулаторной медицинской помощи по блоку  "ДИСП.ВРВ"   на 2024г. </t>
  </si>
  <si>
    <t>Корректировка объемов амбулаторных диагностических исследований "ДИ ЭНД" в рамках программы ОМС на 2024г.</t>
  </si>
  <si>
    <t>Приложение 3.4 к протоколу заседания  
Комиссии по разработке ТП ОМС № 18 от 29.11.2024 г</t>
  </si>
  <si>
    <t>Корректировка объемов амбулаторных диагностических исследований "ДИ КТ" в рамках программы ОМС на 2024г.</t>
  </si>
  <si>
    <t>ДИ КТ</t>
  </si>
  <si>
    <t>560056</t>
  </si>
  <si>
    <t>Приложение 2.3 к протоколу заседания  
Комиссии по разработке ТП ОМС № 18 от 29.11.2024 г</t>
  </si>
  <si>
    <t>МО/Период</t>
  </si>
  <si>
    <t xml:space="preserve">Корректировка объемов предоставления амбулаторной медицинской помощи по блоку "АПП ШСД" на 2024г.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</si>
</sst>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 ;\-#,##0\ "/>
    <numFmt numFmtId="165" formatCode="#,##0.00_ ;\-#,##0.00\ "/>
    <numFmt numFmtId="166" formatCode="#,##0.0"/>
  </numFmts>
  <fonts count="25" x14ac:knownFonts="1">
    <font>
      <sz val="8"/>
      <name val="Arial"/>
    </font>
    <font>
      <sz val="8"/>
      <name val="Arial"/>
      <family val="2"/>
    </font>
    <font>
      <sz val="8"/>
      <name val="Arial"/>
      <family val="2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1"/>
    <xf numFmtId="0" fontId="2" fillId="0" borderId="1"/>
    <xf numFmtId="0" fontId="1" fillId="0" borderId="1"/>
    <xf numFmtId="0" fontId="1" fillId="0" borderId="1"/>
    <xf numFmtId="0" fontId="1" fillId="0" borderId="1"/>
    <xf numFmtId="0" fontId="1" fillId="0" borderId="1"/>
  </cellStyleXfs>
  <cellXfs count="174">
    <xf numFmtId="0" fontId="0" fillId="0" borderId="0" xfId="0"/>
    <xf numFmtId="0" fontId="3" fillId="0" borderId="1" xfId="2" applyFont="1" applyFill="1" applyAlignment="1">
      <alignment horizontal="left"/>
    </xf>
    <xf numFmtId="0" fontId="4" fillId="0" borderId="1" xfId="2" applyFont="1" applyFill="1"/>
    <xf numFmtId="0" fontId="4" fillId="0" borderId="0" xfId="0" applyFont="1" applyFill="1"/>
    <xf numFmtId="0" fontId="9" fillId="0" borderId="0" xfId="0" applyFont="1" applyFill="1" applyAlignment="1">
      <alignment vertical="top"/>
    </xf>
    <xf numFmtId="4" fontId="8" fillId="0" borderId="4" xfId="0" applyNumberFormat="1" applyFont="1" applyFill="1" applyBorder="1" applyAlignment="1">
      <alignment horizontal="center" vertical="center" wrapText="1"/>
    </xf>
    <xf numFmtId="1" fontId="8" fillId="0" borderId="4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/>
    <xf numFmtId="0" fontId="5" fillId="0" borderId="1" xfId="0" applyFont="1" applyBorder="1" applyAlignment="1">
      <alignment wrapText="1"/>
    </xf>
    <xf numFmtId="0" fontId="11" fillId="0" borderId="0" xfId="0" applyNumberFormat="1" applyFont="1" applyAlignment="1">
      <alignment wrapText="1"/>
    </xf>
    <xf numFmtId="0" fontId="7" fillId="0" borderId="0" xfId="0" applyFont="1" applyAlignment="1">
      <alignment vertical="center" wrapText="1"/>
    </xf>
    <xf numFmtId="0" fontId="11" fillId="0" borderId="0" xfId="0" applyFont="1" applyFill="1"/>
    <xf numFmtId="0" fontId="9" fillId="0" borderId="4" xfId="0" applyFont="1" applyFill="1" applyBorder="1" applyAlignment="1">
      <alignment horizontal="center" vertical="center" wrapText="1"/>
    </xf>
    <xf numFmtId="0" fontId="14" fillId="0" borderId="1" xfId="1" applyFont="1" applyFill="1"/>
    <xf numFmtId="0" fontId="11" fillId="0" borderId="0" xfId="0" applyNumberFormat="1" applyFont="1" applyFill="1" applyAlignment="1">
      <alignment wrapText="1"/>
    </xf>
    <xf numFmtId="0" fontId="14" fillId="0" borderId="1" xfId="1" applyFont="1"/>
    <xf numFmtId="3" fontId="11" fillId="0" borderId="4" xfId="4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Fill="1"/>
    <xf numFmtId="0" fontId="17" fillId="0" borderId="1" xfId="2" applyFont="1" applyAlignment="1"/>
    <xf numFmtId="0" fontId="4" fillId="0" borderId="0" xfId="0" applyFont="1"/>
    <xf numFmtId="0" fontId="18" fillId="0" borderId="1" xfId="2" applyFont="1"/>
    <xf numFmtId="0" fontId="16" fillId="0" borderId="0" xfId="0" applyFont="1"/>
    <xf numFmtId="3" fontId="11" fillId="0" borderId="6" xfId="4" applyNumberFormat="1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165" fontId="14" fillId="0" borderId="1" xfId="1" applyNumberFormat="1" applyFont="1" applyFill="1"/>
    <xf numFmtId="165" fontId="11" fillId="0" borderId="6" xfId="4" applyNumberFormat="1" applyFont="1" applyFill="1" applyBorder="1" applyAlignment="1">
      <alignment horizontal="center" vertical="center" wrapText="1"/>
    </xf>
    <xf numFmtId="164" fontId="16" fillId="0" borderId="6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left" vertical="top" wrapText="1"/>
    </xf>
    <xf numFmtId="4" fontId="20" fillId="3" borderId="4" xfId="0" applyNumberFormat="1" applyFont="1" applyFill="1" applyBorder="1" applyAlignment="1">
      <alignment horizontal="right" vertical="top" wrapText="1"/>
    </xf>
    <xf numFmtId="3" fontId="20" fillId="3" borderId="4" xfId="0" applyNumberFormat="1" applyFont="1" applyFill="1" applyBorder="1" applyAlignment="1">
      <alignment horizontal="right" vertical="top" wrapText="1"/>
    </xf>
    <xf numFmtId="0" fontId="20" fillId="4" borderId="4" xfId="0" applyFont="1" applyFill="1" applyBorder="1" applyAlignment="1">
      <alignment horizontal="left" vertical="top" wrapText="1" indent="1"/>
    </xf>
    <xf numFmtId="0" fontId="20" fillId="4" borderId="4" xfId="0" applyFont="1" applyFill="1" applyBorder="1" applyAlignment="1">
      <alignment horizontal="left" vertical="top" wrapText="1"/>
    </xf>
    <xf numFmtId="4" fontId="20" fillId="4" borderId="4" xfId="0" applyNumberFormat="1" applyFont="1" applyFill="1" applyBorder="1" applyAlignment="1">
      <alignment horizontal="right" vertical="top" wrapText="1"/>
    </xf>
    <xf numFmtId="1" fontId="20" fillId="4" borderId="4" xfId="0" applyNumberFormat="1" applyFont="1" applyFill="1" applyBorder="1" applyAlignment="1">
      <alignment horizontal="right" vertical="top" wrapText="1"/>
    </xf>
    <xf numFmtId="3" fontId="20" fillId="4" borderId="4" xfId="0" applyNumberFormat="1" applyFont="1" applyFill="1" applyBorder="1" applyAlignment="1">
      <alignment horizontal="right" vertical="top" wrapText="1"/>
    </xf>
    <xf numFmtId="0" fontId="21" fillId="2" borderId="4" xfId="0" applyFont="1" applyFill="1" applyBorder="1" applyAlignment="1">
      <alignment horizontal="left" vertical="top" wrapText="1" indent="2"/>
    </xf>
    <xf numFmtId="0" fontId="21" fillId="2" borderId="4" xfId="0" applyFont="1" applyFill="1" applyBorder="1" applyAlignment="1">
      <alignment horizontal="left" vertical="top" wrapText="1"/>
    </xf>
    <xf numFmtId="4" fontId="21" fillId="2" borderId="4" xfId="0" applyNumberFormat="1" applyFont="1" applyFill="1" applyBorder="1" applyAlignment="1">
      <alignment horizontal="right" vertical="top" wrapText="1"/>
    </xf>
    <xf numFmtId="1" fontId="21" fillId="2" borderId="4" xfId="0" applyNumberFormat="1" applyFont="1" applyFill="1" applyBorder="1" applyAlignment="1">
      <alignment horizontal="right" vertical="top" wrapText="1"/>
    </xf>
    <xf numFmtId="3" fontId="21" fillId="2" borderId="4" xfId="0" applyNumberFormat="1" applyFont="1" applyFill="1" applyBorder="1" applyAlignment="1">
      <alignment horizontal="right" vertical="top" wrapText="1"/>
    </xf>
    <xf numFmtId="4" fontId="21" fillId="0" borderId="4" xfId="0" applyNumberFormat="1" applyFont="1" applyFill="1" applyBorder="1" applyAlignment="1">
      <alignment horizontal="right" vertical="top" wrapText="1"/>
    </xf>
    <xf numFmtId="3" fontId="21" fillId="0" borderId="4" xfId="0" applyNumberFormat="1" applyFont="1" applyFill="1" applyBorder="1" applyAlignment="1">
      <alignment horizontal="right" vertical="top" wrapText="1"/>
    </xf>
    <xf numFmtId="2" fontId="20" fillId="4" borderId="4" xfId="0" applyNumberFormat="1" applyFont="1" applyFill="1" applyBorder="1" applyAlignment="1">
      <alignment horizontal="right" vertical="top" wrapText="1"/>
    </xf>
    <xf numFmtId="2" fontId="21" fillId="2" borderId="4" xfId="0" applyNumberFormat="1" applyFont="1" applyFill="1" applyBorder="1" applyAlignment="1">
      <alignment horizontal="right" vertical="top" wrapText="1"/>
    </xf>
    <xf numFmtId="166" fontId="20" fillId="3" borderId="4" xfId="0" applyNumberFormat="1" applyFont="1" applyFill="1" applyBorder="1" applyAlignment="1">
      <alignment horizontal="right" vertical="top" wrapText="1"/>
    </xf>
    <xf numFmtId="0" fontId="20" fillId="3" borderId="4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/>
    </xf>
    <xf numFmtId="4" fontId="4" fillId="0" borderId="0" xfId="0" applyNumberFormat="1" applyFont="1" applyAlignment="1">
      <alignment horizontal="left"/>
    </xf>
    <xf numFmtId="1" fontId="20" fillId="3" borderId="4" xfId="0" applyNumberFormat="1" applyFont="1" applyFill="1" applyBorder="1" applyAlignment="1">
      <alignment horizontal="right" vertical="top" wrapText="1"/>
    </xf>
    <xf numFmtId="1" fontId="21" fillId="0" borderId="4" xfId="0" applyNumberFormat="1" applyFont="1" applyFill="1" applyBorder="1" applyAlignment="1">
      <alignment horizontal="right" vertical="top" wrapText="1"/>
    </xf>
    <xf numFmtId="4" fontId="4" fillId="0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20" fillId="3" borderId="4" xfId="0" applyFont="1" applyFill="1" applyBorder="1" applyAlignment="1">
      <alignment horizontal="left" vertical="top" wrapText="1"/>
    </xf>
    <xf numFmtId="0" fontId="20" fillId="2" borderId="4" xfId="0" applyFont="1" applyFill="1" applyBorder="1" applyAlignment="1">
      <alignment horizontal="left" vertical="top" wrapText="1" indent="1"/>
    </xf>
    <xf numFmtId="0" fontId="20" fillId="2" borderId="4" xfId="0" applyFont="1" applyFill="1" applyBorder="1" applyAlignment="1">
      <alignment horizontal="left" vertical="top" wrapText="1"/>
    </xf>
    <xf numFmtId="4" fontId="20" fillId="2" borderId="4" xfId="0" applyNumberFormat="1" applyFont="1" applyFill="1" applyBorder="1" applyAlignment="1">
      <alignment horizontal="right" vertical="top" wrapText="1"/>
    </xf>
    <xf numFmtId="3" fontId="20" fillId="2" borderId="4" xfId="0" applyNumberFormat="1" applyFont="1" applyFill="1" applyBorder="1" applyAlignment="1">
      <alignment horizontal="right" vertical="top" wrapText="1"/>
    </xf>
    <xf numFmtId="4" fontId="20" fillId="0" borderId="4" xfId="0" applyNumberFormat="1" applyFont="1" applyFill="1" applyBorder="1" applyAlignment="1">
      <alignment horizontal="right" vertical="top" wrapText="1"/>
    </xf>
    <xf numFmtId="3" fontId="20" fillId="0" borderId="4" xfId="0" applyNumberFormat="1" applyFont="1" applyFill="1" applyBorder="1" applyAlignment="1">
      <alignment horizontal="right" vertical="top" wrapText="1"/>
    </xf>
    <xf numFmtId="0" fontId="20" fillId="2" borderId="4" xfId="0" applyFont="1" applyFill="1" applyBorder="1" applyAlignment="1">
      <alignment horizontal="left" vertical="top" wrapText="1" indent="2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left" wrapText="1"/>
    </xf>
    <xf numFmtId="3" fontId="4" fillId="2" borderId="2" xfId="0" applyNumberFormat="1" applyFont="1" applyFill="1" applyBorder="1" applyAlignment="1">
      <alignment horizontal="right" vertical="center"/>
    </xf>
    <xf numFmtId="1" fontId="4" fillId="2" borderId="2" xfId="0" applyNumberFormat="1" applyFont="1" applyFill="1" applyBorder="1" applyAlignment="1">
      <alignment horizontal="right" vertical="center"/>
    </xf>
    <xf numFmtId="0" fontId="18" fillId="0" borderId="4" xfId="0" applyFont="1" applyFill="1" applyBorder="1" applyAlignment="1">
      <alignment horizontal="center" vertical="center" wrapText="1"/>
    </xf>
    <xf numFmtId="1" fontId="20" fillId="2" borderId="4" xfId="0" applyNumberFormat="1" applyFont="1" applyFill="1" applyBorder="1" applyAlignment="1">
      <alignment horizontal="right" vertical="top" wrapText="1"/>
    </xf>
    <xf numFmtId="1" fontId="20" fillId="0" borderId="4" xfId="0" applyNumberFormat="1" applyFont="1" applyFill="1" applyBorder="1" applyAlignment="1">
      <alignment horizontal="right" vertical="top" wrapText="1"/>
    </xf>
    <xf numFmtId="0" fontId="20" fillId="6" borderId="4" xfId="6" applyNumberFormat="1" applyFont="1" applyFill="1" applyBorder="1" applyAlignment="1">
      <alignment vertical="top" wrapText="1"/>
    </xf>
    <xf numFmtId="0" fontId="8" fillId="0" borderId="1" xfId="1" applyFont="1" applyFill="1"/>
    <xf numFmtId="0" fontId="8" fillId="0" borderId="1" xfId="1" applyFont="1"/>
    <xf numFmtId="0" fontId="11" fillId="0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vertical="top" wrapText="1"/>
    </xf>
    <xf numFmtId="4" fontId="7" fillId="3" borderId="4" xfId="0" applyNumberFormat="1" applyFont="1" applyFill="1" applyBorder="1" applyAlignment="1">
      <alignment horizontal="right" vertical="top" wrapText="1"/>
    </xf>
    <xf numFmtId="3" fontId="7" fillId="3" borderId="4" xfId="0" applyNumberFormat="1" applyFont="1" applyFill="1" applyBorder="1" applyAlignment="1">
      <alignment horizontal="right" vertical="top" wrapText="1"/>
    </xf>
    <xf numFmtId="0" fontId="7" fillId="2" borderId="4" xfId="0" applyFont="1" applyFill="1" applyBorder="1" applyAlignment="1">
      <alignment horizontal="left" vertical="top" wrapText="1" indent="2"/>
    </xf>
    <xf numFmtId="4" fontId="8" fillId="2" borderId="4" xfId="0" applyNumberFormat="1" applyFont="1" applyFill="1" applyBorder="1" applyAlignment="1">
      <alignment horizontal="right" vertical="top" wrapText="1"/>
    </xf>
    <xf numFmtId="3" fontId="8" fillId="2" borderId="4" xfId="0" applyNumberFormat="1" applyFont="1" applyFill="1" applyBorder="1" applyAlignment="1">
      <alignment horizontal="right" vertical="top" wrapText="1"/>
    </xf>
    <xf numFmtId="4" fontId="8" fillId="0" borderId="4" xfId="0" applyNumberFormat="1" applyFont="1" applyFill="1" applyBorder="1" applyAlignment="1">
      <alignment horizontal="right" vertical="top" wrapText="1"/>
    </xf>
    <xf numFmtId="3" fontId="8" fillId="0" borderId="4" xfId="0" applyNumberFormat="1" applyFont="1" applyFill="1" applyBorder="1" applyAlignment="1">
      <alignment horizontal="right" vertical="top" wrapText="1"/>
    </xf>
    <xf numFmtId="1" fontId="7" fillId="3" borderId="4" xfId="0" applyNumberFormat="1" applyFont="1" applyFill="1" applyBorder="1" applyAlignment="1">
      <alignment horizontal="right" vertical="top" wrapText="1"/>
    </xf>
    <xf numFmtId="1" fontId="8" fillId="2" borderId="4" xfId="0" applyNumberFormat="1" applyFont="1" applyFill="1" applyBorder="1" applyAlignment="1">
      <alignment horizontal="right" vertical="top" wrapText="1"/>
    </xf>
    <xf numFmtId="0" fontId="7" fillId="3" borderId="4" xfId="0" applyFont="1" applyFill="1" applyBorder="1" applyAlignment="1">
      <alignment horizontal="left" vertical="top" wrapText="1"/>
    </xf>
    <xf numFmtId="0" fontId="11" fillId="0" borderId="0" xfId="0" applyFont="1" applyAlignment="1">
      <alignment horizontal="left"/>
    </xf>
    <xf numFmtId="4" fontId="11" fillId="0" borderId="0" xfId="0" applyNumberFormat="1" applyFont="1" applyAlignment="1">
      <alignment horizontal="left"/>
    </xf>
    <xf numFmtId="4" fontId="11" fillId="0" borderId="0" xfId="0" applyNumberFormat="1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8" fillId="2" borderId="4" xfId="0" applyFont="1" applyFill="1" applyBorder="1" applyAlignment="1">
      <alignment horizontal="left" vertical="top" wrapText="1"/>
    </xf>
    <xf numFmtId="165" fontId="4" fillId="0" borderId="0" xfId="0" applyNumberFormat="1" applyFont="1"/>
    <xf numFmtId="164" fontId="4" fillId="0" borderId="0" xfId="0" applyNumberFormat="1" applyFont="1"/>
    <xf numFmtId="0" fontId="18" fillId="0" borderId="0" xfId="0" applyFont="1" applyFill="1"/>
    <xf numFmtId="0" fontId="18" fillId="2" borderId="4" xfId="1" applyFont="1" applyFill="1" applyBorder="1" applyAlignment="1">
      <alignment horizontal="center" vertical="center" wrapText="1"/>
    </xf>
    <xf numFmtId="0" fontId="18" fillId="0" borderId="4" xfId="1" applyFont="1" applyFill="1" applyBorder="1" applyAlignment="1">
      <alignment horizontal="center" vertical="center" wrapText="1"/>
    </xf>
    <xf numFmtId="0" fontId="8" fillId="0" borderId="1" xfId="2" applyFont="1" applyAlignment="1"/>
    <xf numFmtId="0" fontId="8" fillId="0" borderId="1" xfId="2" applyFont="1"/>
    <xf numFmtId="0" fontId="8" fillId="2" borderId="4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11" fillId="0" borderId="1" xfId="1" applyFont="1"/>
    <xf numFmtId="0" fontId="8" fillId="2" borderId="4" xfId="0" applyFont="1" applyFill="1" applyBorder="1" applyAlignment="1">
      <alignment horizontal="left" vertical="top" wrapText="1" indent="2"/>
    </xf>
    <xf numFmtId="0" fontId="11" fillId="0" borderId="1" xfId="1" applyFont="1" applyAlignment="1">
      <alignment horizontal="left"/>
    </xf>
    <xf numFmtId="0" fontId="11" fillId="0" borderId="1" xfId="1" applyFont="1" applyFill="1"/>
    <xf numFmtId="0" fontId="21" fillId="0" borderId="4" xfId="0" applyFont="1" applyFill="1" applyBorder="1" applyAlignment="1">
      <alignment horizontal="left" vertical="top" wrapText="1" indent="2"/>
    </xf>
    <xf numFmtId="0" fontId="21" fillId="0" borderId="4" xfId="0" applyFont="1" applyFill="1" applyBorder="1" applyAlignment="1">
      <alignment horizontal="left" vertical="top" wrapText="1"/>
    </xf>
    <xf numFmtId="0" fontId="20" fillId="3" borderId="4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right" wrapText="1"/>
    </xf>
    <xf numFmtId="0" fontId="6" fillId="0" borderId="5" xfId="2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/>
    </xf>
    <xf numFmtId="49" fontId="8" fillId="0" borderId="4" xfId="2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6" fillId="0" borderId="5" xfId="2" applyFont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/>
    </xf>
    <xf numFmtId="49" fontId="23" fillId="0" borderId="4" xfId="0" applyNumberFormat="1" applyFont="1" applyFill="1" applyBorder="1" applyAlignment="1">
      <alignment horizontal="center" vertical="center" wrapText="1"/>
    </xf>
    <xf numFmtId="0" fontId="18" fillId="0" borderId="4" xfId="5" applyFont="1" applyBorder="1" applyAlignment="1">
      <alignment horizontal="center" vertical="center" wrapText="1"/>
    </xf>
    <xf numFmtId="4" fontId="18" fillId="0" borderId="4" xfId="5" applyNumberFormat="1" applyFont="1" applyFill="1" applyBorder="1" applyAlignment="1">
      <alignment horizontal="center" vertical="center" wrapText="1"/>
    </xf>
    <xf numFmtId="4" fontId="18" fillId="0" borderId="4" xfId="5" applyNumberFormat="1" applyFont="1" applyBorder="1" applyAlignment="1">
      <alignment horizontal="center" vertical="center" wrapText="1"/>
    </xf>
    <xf numFmtId="0" fontId="12" fillId="0" borderId="5" xfId="2" applyFont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right" wrapText="1"/>
    </xf>
    <xf numFmtId="0" fontId="8" fillId="0" borderId="4" xfId="5" applyFont="1" applyBorder="1" applyAlignment="1">
      <alignment horizontal="center" vertical="center" wrapText="1"/>
    </xf>
    <xf numFmtId="4" fontId="8" fillId="0" borderId="4" xfId="5" applyNumberFormat="1" applyFont="1" applyFill="1" applyBorder="1" applyAlignment="1">
      <alignment horizontal="center" vertical="center" wrapText="1"/>
    </xf>
    <xf numFmtId="4" fontId="8" fillId="0" borderId="4" xfId="5" applyNumberFormat="1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164" fontId="8" fillId="0" borderId="4" xfId="1" applyNumberFormat="1" applyFont="1" applyFill="1" applyBorder="1" applyAlignment="1">
      <alignment horizontal="center" vertical="center" wrapText="1"/>
    </xf>
    <xf numFmtId="165" fontId="8" fillId="0" borderId="4" xfId="1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164" fontId="18" fillId="0" borderId="4" xfId="1" applyNumberFormat="1" applyFont="1" applyFill="1" applyBorder="1" applyAlignment="1">
      <alignment horizontal="center" vertical="center" wrapText="1"/>
    </xf>
    <xf numFmtId="165" fontId="18" fillId="0" borderId="4" xfId="1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19" fillId="0" borderId="5" xfId="1" applyFont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49" fontId="13" fillId="0" borderId="4" xfId="0" applyNumberFormat="1" applyFont="1" applyFill="1" applyBorder="1" applyAlignment="1">
      <alignment horizontal="center" vertical="center" wrapText="1"/>
    </xf>
    <xf numFmtId="49" fontId="13" fillId="0" borderId="6" xfId="0" applyNumberFormat="1" applyFont="1" applyFill="1" applyBorder="1" applyAlignment="1">
      <alignment horizontal="center" vertical="center" wrapText="1"/>
    </xf>
    <xf numFmtId="0" fontId="13" fillId="0" borderId="7" xfId="3" applyNumberFormat="1" applyFont="1" applyFill="1" applyBorder="1" applyAlignment="1">
      <alignment horizontal="center" vertical="center" wrapText="1"/>
    </xf>
    <xf numFmtId="0" fontId="13" fillId="0" borderId="8" xfId="3" applyNumberFormat="1" applyFont="1" applyFill="1" applyBorder="1" applyAlignment="1">
      <alignment horizontal="center" vertical="center" wrapText="1"/>
    </xf>
    <xf numFmtId="0" fontId="13" fillId="0" borderId="7" xfId="4" applyNumberFormat="1" applyFont="1" applyFill="1" applyBorder="1" applyAlignment="1">
      <alignment horizontal="center" vertical="center" wrapText="1"/>
    </xf>
    <xf numFmtId="0" fontId="13" fillId="0" borderId="8" xfId="4" applyNumberFormat="1" applyFont="1" applyFill="1" applyBorder="1" applyAlignment="1">
      <alignment horizontal="center" vertical="center" wrapText="1"/>
    </xf>
    <xf numFmtId="0" fontId="13" fillId="0" borderId="4" xfId="3" applyNumberFormat="1" applyFont="1" applyFill="1" applyBorder="1" applyAlignment="1">
      <alignment horizontal="center" vertical="center" wrapText="1"/>
    </xf>
    <xf numFmtId="0" fontId="22" fillId="0" borderId="5" xfId="1" applyFont="1" applyBorder="1" applyAlignment="1">
      <alignment horizontal="center" vertical="center" wrapText="1"/>
    </xf>
    <xf numFmtId="0" fontId="24" fillId="0" borderId="5" xfId="1" applyFont="1" applyBorder="1" applyAlignment="1">
      <alignment horizontal="center" vertical="center" wrapText="1"/>
    </xf>
    <xf numFmtId="0" fontId="15" fillId="0" borderId="5" xfId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/>
    </xf>
    <xf numFmtId="49" fontId="18" fillId="0" borderId="4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right" wrapText="1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left" wrapText="1"/>
    </xf>
    <xf numFmtId="3" fontId="11" fillId="2" borderId="2" xfId="0" applyNumberFormat="1" applyFont="1" applyFill="1" applyBorder="1" applyAlignment="1">
      <alignment horizontal="right" vertical="center"/>
    </xf>
    <xf numFmtId="0" fontId="10" fillId="3" borderId="4" xfId="0" applyNumberFormat="1" applyFont="1" applyFill="1" applyBorder="1" applyAlignment="1">
      <alignment vertical="top" wrapText="1"/>
    </xf>
    <xf numFmtId="0" fontId="10" fillId="3" borderId="7" xfId="0" applyNumberFormat="1" applyFont="1" applyFill="1" applyBorder="1" applyAlignment="1">
      <alignment horizontal="center" vertical="top" wrapText="1"/>
    </xf>
    <xf numFmtId="0" fontId="10" fillId="3" borderId="10" xfId="0" applyNumberFormat="1" applyFont="1" applyFill="1" applyBorder="1" applyAlignment="1">
      <alignment horizontal="center" vertical="top" wrapText="1"/>
    </xf>
    <xf numFmtId="0" fontId="10" fillId="3" borderId="8" xfId="0" applyNumberFormat="1" applyFont="1" applyFill="1" applyBorder="1" applyAlignment="1">
      <alignment horizontal="center" vertical="top" wrapText="1"/>
    </xf>
    <xf numFmtId="0" fontId="11" fillId="5" borderId="4" xfId="0" applyNumberFormat="1" applyFont="1" applyFill="1" applyBorder="1" applyAlignment="1">
      <alignment vertical="top" wrapText="1" indent="1"/>
    </xf>
    <xf numFmtId="0" fontId="11" fillId="5" borderId="4" xfId="0" applyNumberFormat="1" applyFont="1" applyFill="1" applyBorder="1" applyAlignment="1">
      <alignment vertical="top" wrapText="1"/>
    </xf>
    <xf numFmtId="4" fontId="11" fillId="5" borderId="4" xfId="0" applyNumberFormat="1" applyFont="1" applyFill="1" applyBorder="1" applyAlignment="1">
      <alignment horizontal="right" vertical="top" wrapText="1"/>
    </xf>
    <xf numFmtId="3" fontId="11" fillId="5" borderId="4" xfId="0" applyNumberFormat="1" applyFont="1" applyFill="1" applyBorder="1" applyAlignment="1">
      <alignment horizontal="right" vertical="top" wrapText="1"/>
    </xf>
    <xf numFmtId="165" fontId="11" fillId="5" borderId="4" xfId="0" applyNumberFormat="1" applyFont="1" applyFill="1" applyBorder="1" applyAlignment="1">
      <alignment horizontal="right" vertical="top" wrapText="1"/>
    </xf>
    <xf numFmtId="164" fontId="11" fillId="5" borderId="4" xfId="0" applyNumberFormat="1" applyFont="1" applyFill="1" applyBorder="1" applyAlignment="1">
      <alignment horizontal="right" vertical="top" wrapText="1"/>
    </xf>
    <xf numFmtId="0" fontId="11" fillId="5" borderId="4" xfId="0" applyNumberFormat="1" applyFont="1" applyFill="1" applyBorder="1" applyAlignment="1">
      <alignment vertical="top" wrapText="1" indent="2"/>
    </xf>
    <xf numFmtId="1" fontId="11" fillId="5" borderId="4" xfId="0" applyNumberFormat="1" applyFont="1" applyFill="1" applyBorder="1" applyAlignment="1">
      <alignment horizontal="right" vertical="top" wrapText="1"/>
    </xf>
    <xf numFmtId="164" fontId="7" fillId="3" borderId="4" xfId="0" applyNumberFormat="1" applyFont="1" applyFill="1" applyBorder="1" applyAlignment="1">
      <alignment horizontal="right" vertical="top" wrapText="1"/>
    </xf>
  </cellXfs>
  <cellStyles count="7">
    <cellStyle name="Обычный" xfId="0" builtinId="0"/>
    <cellStyle name="Обычный 2" xfId="1"/>
    <cellStyle name="Обычный 2 2 2" xfId="5"/>
    <cellStyle name="Обычный 8" xfId="2"/>
    <cellStyle name="Обычный_Лист1" xfId="4"/>
    <cellStyle name="Обычный_Лист4" xfId="3"/>
    <cellStyle name="Обычный_основной" xfId="6"/>
  </cellStyles>
  <dxfs count="1">
    <dxf>
      <fill>
        <patternFill>
          <bgColor rgb="FF00B0F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view="pageBreakPreview" zoomScaleNormal="100" zoomScaleSheetLayoutView="100" workbookViewId="0">
      <selection activeCell="M30" sqref="M30"/>
    </sheetView>
  </sheetViews>
  <sheetFormatPr defaultColWidth="10.5" defaultRowHeight="11.25" outlineLevelRow="2" x14ac:dyDescent="0.2"/>
  <cols>
    <col min="1" max="1" width="10.1640625" style="50" customWidth="1"/>
    <col min="2" max="2" width="29.83203125" style="50" customWidth="1"/>
    <col min="3" max="3" width="16.1640625" style="50" customWidth="1"/>
    <col min="4" max="4" width="8.83203125" style="50" customWidth="1"/>
    <col min="5" max="5" width="15.83203125" style="51" customWidth="1"/>
    <col min="6" max="6" width="8.83203125" style="50" customWidth="1"/>
    <col min="7" max="7" width="14.83203125" style="51" customWidth="1"/>
    <col min="8" max="8" width="8.83203125" style="50" customWidth="1"/>
    <col min="9" max="16384" width="10.5" style="22"/>
  </cols>
  <sheetData>
    <row r="1" spans="1:8" s="3" customFormat="1" ht="45" customHeight="1" x14ac:dyDescent="0.2">
      <c r="A1" s="1"/>
      <c r="B1" s="2"/>
      <c r="C1" s="2"/>
      <c r="D1" s="2"/>
      <c r="F1" s="109" t="s">
        <v>186</v>
      </c>
      <c r="G1" s="109"/>
      <c r="H1" s="109"/>
    </row>
    <row r="2" spans="1:8" s="3" customFormat="1" ht="46.5" customHeight="1" x14ac:dyDescent="0.2">
      <c r="A2" s="110" t="s">
        <v>180</v>
      </c>
      <c r="B2" s="110"/>
      <c r="C2" s="110"/>
      <c r="D2" s="110"/>
      <c r="E2" s="110"/>
      <c r="F2" s="110"/>
      <c r="G2" s="110"/>
      <c r="H2" s="110"/>
    </row>
    <row r="3" spans="1:8" s="4" customFormat="1" ht="31.5" customHeight="1" x14ac:dyDescent="0.2">
      <c r="A3" s="111" t="s">
        <v>181</v>
      </c>
      <c r="B3" s="112" t="s">
        <v>185</v>
      </c>
      <c r="C3" s="113" t="s">
        <v>182</v>
      </c>
      <c r="D3" s="113"/>
      <c r="E3" s="114" t="s">
        <v>159</v>
      </c>
      <c r="F3" s="114"/>
      <c r="G3" s="114" t="s">
        <v>183</v>
      </c>
      <c r="H3" s="114"/>
    </row>
    <row r="4" spans="1:8" s="4" customFormat="1" ht="12.75" x14ac:dyDescent="0.2">
      <c r="A4" s="111"/>
      <c r="B4" s="112"/>
      <c r="C4" s="5" t="s">
        <v>184</v>
      </c>
      <c r="D4" s="6" t="s">
        <v>161</v>
      </c>
      <c r="E4" s="5" t="s">
        <v>184</v>
      </c>
      <c r="F4" s="6" t="s">
        <v>161</v>
      </c>
      <c r="G4" s="5" t="s">
        <v>184</v>
      </c>
      <c r="H4" s="6" t="s">
        <v>161</v>
      </c>
    </row>
    <row r="5" spans="1:8" ht="21" x14ac:dyDescent="0.2">
      <c r="A5" s="31" t="s">
        <v>85</v>
      </c>
      <c r="B5" s="31" t="s">
        <v>86</v>
      </c>
      <c r="C5" s="32">
        <f t="shared" ref="C5:H5" si="0">C6+C8+C10+C12</f>
        <v>196982666.81</v>
      </c>
      <c r="D5" s="33">
        <f t="shared" si="0"/>
        <v>873</v>
      </c>
      <c r="E5" s="32">
        <f t="shared" si="0"/>
        <v>803135.33000000007</v>
      </c>
      <c r="F5" s="33">
        <f t="shared" si="0"/>
        <v>5</v>
      </c>
      <c r="G5" s="32">
        <f t="shared" si="0"/>
        <v>197785802.13999999</v>
      </c>
      <c r="H5" s="33">
        <f t="shared" si="0"/>
        <v>878</v>
      </c>
    </row>
    <row r="6" spans="1:8" outlineLevel="1" x14ac:dyDescent="0.2">
      <c r="A6" s="34"/>
      <c r="B6" s="35" t="s">
        <v>166</v>
      </c>
      <c r="C6" s="36">
        <v>5946078.1200000001</v>
      </c>
      <c r="D6" s="37">
        <v>76</v>
      </c>
      <c r="E6" s="36">
        <v>156475.74</v>
      </c>
      <c r="F6" s="38">
        <v>2</v>
      </c>
      <c r="G6" s="36">
        <v>6102553.8600000003</v>
      </c>
      <c r="H6" s="38">
        <v>78</v>
      </c>
    </row>
    <row r="7" spans="1:8" outlineLevel="2" x14ac:dyDescent="0.2">
      <c r="A7" s="39"/>
      <c r="B7" s="40" t="s">
        <v>88</v>
      </c>
      <c r="C7" s="41">
        <v>5946078.1200000001</v>
      </c>
      <c r="D7" s="42">
        <v>76</v>
      </c>
      <c r="E7" s="41">
        <v>156475.74</v>
      </c>
      <c r="F7" s="43">
        <v>2</v>
      </c>
      <c r="G7" s="44">
        <v>6102553.8600000003</v>
      </c>
      <c r="H7" s="45">
        <v>78</v>
      </c>
    </row>
    <row r="8" spans="1:8" outlineLevel="1" x14ac:dyDescent="0.2">
      <c r="A8" s="34"/>
      <c r="B8" s="35" t="s">
        <v>167</v>
      </c>
      <c r="C8" s="36">
        <v>9733078.8900000006</v>
      </c>
      <c r="D8" s="37">
        <v>57</v>
      </c>
      <c r="E8" s="36">
        <v>170755.77</v>
      </c>
      <c r="F8" s="38">
        <v>1</v>
      </c>
      <c r="G8" s="36">
        <v>9903834.6600000001</v>
      </c>
      <c r="H8" s="38">
        <v>58</v>
      </c>
    </row>
    <row r="9" spans="1:8" outlineLevel="2" x14ac:dyDescent="0.2">
      <c r="A9" s="39"/>
      <c r="B9" s="40" t="s">
        <v>88</v>
      </c>
      <c r="C9" s="41">
        <v>9733078.8900000006</v>
      </c>
      <c r="D9" s="42">
        <v>57</v>
      </c>
      <c r="E9" s="41">
        <v>170755.77</v>
      </c>
      <c r="F9" s="43">
        <v>1</v>
      </c>
      <c r="G9" s="44">
        <v>9903834.6600000001</v>
      </c>
      <c r="H9" s="45">
        <v>58</v>
      </c>
    </row>
    <row r="10" spans="1:8" ht="21" outlineLevel="1" x14ac:dyDescent="0.2">
      <c r="A10" s="34"/>
      <c r="B10" s="35" t="s">
        <v>168</v>
      </c>
      <c r="C10" s="36">
        <v>60201795</v>
      </c>
      <c r="D10" s="37">
        <v>300</v>
      </c>
      <c r="E10" s="46">
        <v>200672.65</v>
      </c>
      <c r="F10" s="37">
        <v>1</v>
      </c>
      <c r="G10" s="36">
        <v>60402467.649999999</v>
      </c>
      <c r="H10" s="38">
        <v>301</v>
      </c>
    </row>
    <row r="11" spans="1:8" outlineLevel="2" x14ac:dyDescent="0.2">
      <c r="A11" s="39"/>
      <c r="B11" s="40" t="s">
        <v>88</v>
      </c>
      <c r="C11" s="41">
        <v>60201795</v>
      </c>
      <c r="D11" s="42">
        <v>300</v>
      </c>
      <c r="E11" s="47">
        <v>200672.65</v>
      </c>
      <c r="F11" s="42">
        <v>1</v>
      </c>
      <c r="G11" s="44">
        <v>60402467.649999999</v>
      </c>
      <c r="H11" s="45">
        <v>301</v>
      </c>
    </row>
    <row r="12" spans="1:8" ht="21" outlineLevel="1" x14ac:dyDescent="0.2">
      <c r="A12" s="34"/>
      <c r="B12" s="35" t="s">
        <v>169</v>
      </c>
      <c r="C12" s="36">
        <v>121101714.8</v>
      </c>
      <c r="D12" s="37">
        <v>440</v>
      </c>
      <c r="E12" s="46">
        <v>275231.17</v>
      </c>
      <c r="F12" s="37">
        <v>1</v>
      </c>
      <c r="G12" s="36">
        <v>121376945.97</v>
      </c>
      <c r="H12" s="38">
        <v>441</v>
      </c>
    </row>
    <row r="13" spans="1:8" outlineLevel="2" x14ac:dyDescent="0.2">
      <c r="A13" s="39"/>
      <c r="B13" s="40" t="s">
        <v>88</v>
      </c>
      <c r="C13" s="41">
        <v>121101714.8</v>
      </c>
      <c r="D13" s="42">
        <v>440</v>
      </c>
      <c r="E13" s="47">
        <v>275231.17</v>
      </c>
      <c r="F13" s="42">
        <v>1</v>
      </c>
      <c r="G13" s="44">
        <v>121376945.97</v>
      </c>
      <c r="H13" s="45">
        <v>441</v>
      </c>
    </row>
    <row r="14" spans="1:8" x14ac:dyDescent="0.2">
      <c r="A14" s="31" t="s">
        <v>108</v>
      </c>
      <c r="B14" s="31" t="s">
        <v>109</v>
      </c>
      <c r="C14" s="32">
        <f t="shared" ref="C14:H14" si="1">C15+C17+C19+C21+C23+C25+C27</f>
        <v>115444881.40000001</v>
      </c>
      <c r="D14" s="33">
        <f t="shared" si="1"/>
        <v>240</v>
      </c>
      <c r="E14" s="32">
        <f t="shared" si="1"/>
        <v>1991507.4499999997</v>
      </c>
      <c r="F14" s="33">
        <f t="shared" si="1"/>
        <v>-7</v>
      </c>
      <c r="G14" s="32">
        <f t="shared" si="1"/>
        <v>117436388.84999999</v>
      </c>
      <c r="H14" s="33">
        <f t="shared" si="1"/>
        <v>233</v>
      </c>
    </row>
    <row r="15" spans="1:8" outlineLevel="1" x14ac:dyDescent="0.2">
      <c r="A15" s="34"/>
      <c r="B15" s="35" t="s">
        <v>170</v>
      </c>
      <c r="C15" s="36">
        <v>54846684.359999999</v>
      </c>
      <c r="D15" s="37">
        <v>78</v>
      </c>
      <c r="E15" s="36">
        <v>1406325.24</v>
      </c>
      <c r="F15" s="37">
        <v>2</v>
      </c>
      <c r="G15" s="36">
        <v>56253009.600000001</v>
      </c>
      <c r="H15" s="38">
        <v>80</v>
      </c>
    </row>
    <row r="16" spans="1:8" outlineLevel="2" x14ac:dyDescent="0.2">
      <c r="A16" s="39"/>
      <c r="B16" s="40" t="s">
        <v>88</v>
      </c>
      <c r="C16" s="41">
        <v>54846684.359999999</v>
      </c>
      <c r="D16" s="42">
        <v>78</v>
      </c>
      <c r="E16" s="41">
        <v>1406325.24</v>
      </c>
      <c r="F16" s="42">
        <v>2</v>
      </c>
      <c r="G16" s="44">
        <v>56253009.600000001</v>
      </c>
      <c r="H16" s="45">
        <v>80</v>
      </c>
    </row>
    <row r="17" spans="1:9" outlineLevel="1" x14ac:dyDescent="0.2">
      <c r="A17" s="34"/>
      <c r="B17" s="35" t="s">
        <v>171</v>
      </c>
      <c r="C17" s="36">
        <v>41936994.329999998</v>
      </c>
      <c r="D17" s="37">
        <v>21</v>
      </c>
      <c r="E17" s="36">
        <v>1996999.73</v>
      </c>
      <c r="F17" s="38">
        <v>1</v>
      </c>
      <c r="G17" s="36">
        <v>43933994.060000002</v>
      </c>
      <c r="H17" s="38">
        <v>22</v>
      </c>
    </row>
    <row r="18" spans="1:9" outlineLevel="2" x14ac:dyDescent="0.2">
      <c r="A18" s="39"/>
      <c r="B18" s="40" t="s">
        <v>88</v>
      </c>
      <c r="C18" s="41">
        <v>41936994.329999998</v>
      </c>
      <c r="D18" s="42">
        <v>21</v>
      </c>
      <c r="E18" s="41">
        <v>1996999.73</v>
      </c>
      <c r="F18" s="43">
        <v>1</v>
      </c>
      <c r="G18" s="44">
        <v>43933994.060000002</v>
      </c>
      <c r="H18" s="45">
        <v>22</v>
      </c>
    </row>
    <row r="19" spans="1:9" outlineLevel="1" x14ac:dyDescent="0.2">
      <c r="A19" s="34"/>
      <c r="B19" s="35" t="s">
        <v>172</v>
      </c>
      <c r="C19" s="36">
        <v>616494.03</v>
      </c>
      <c r="D19" s="37">
        <v>3</v>
      </c>
      <c r="E19" s="36">
        <v>410996.02</v>
      </c>
      <c r="F19" s="38">
        <v>2</v>
      </c>
      <c r="G19" s="36">
        <v>1027490.05</v>
      </c>
      <c r="H19" s="38">
        <v>5</v>
      </c>
    </row>
    <row r="20" spans="1:9" outlineLevel="2" x14ac:dyDescent="0.2">
      <c r="A20" s="39"/>
      <c r="B20" s="40" t="s">
        <v>88</v>
      </c>
      <c r="C20" s="41">
        <v>616494.03</v>
      </c>
      <c r="D20" s="42">
        <v>3</v>
      </c>
      <c r="E20" s="41">
        <v>410996.02</v>
      </c>
      <c r="F20" s="43">
        <v>2</v>
      </c>
      <c r="G20" s="44">
        <v>1027490.05</v>
      </c>
      <c r="H20" s="45">
        <v>5</v>
      </c>
    </row>
    <row r="21" spans="1:9" outlineLevel="1" x14ac:dyDescent="0.2">
      <c r="A21" s="34"/>
      <c r="B21" s="35" t="s">
        <v>173</v>
      </c>
      <c r="C21" s="36">
        <v>7498794.1600000001</v>
      </c>
      <c r="D21" s="37">
        <v>52</v>
      </c>
      <c r="E21" s="36">
        <v>-2884151.6</v>
      </c>
      <c r="F21" s="37">
        <v>-20</v>
      </c>
      <c r="G21" s="36">
        <v>4614642.5599999996</v>
      </c>
      <c r="H21" s="38">
        <v>32</v>
      </c>
      <c r="I21" s="3"/>
    </row>
    <row r="22" spans="1:9" outlineLevel="2" x14ac:dyDescent="0.2">
      <c r="A22" s="39"/>
      <c r="B22" s="40" t="s">
        <v>88</v>
      </c>
      <c r="C22" s="41">
        <v>7498794.1600000001</v>
      </c>
      <c r="D22" s="42">
        <v>52</v>
      </c>
      <c r="E22" s="41">
        <v>-2884151.6</v>
      </c>
      <c r="F22" s="42">
        <v>-20</v>
      </c>
      <c r="G22" s="44">
        <v>4614642.5599999996</v>
      </c>
      <c r="H22" s="45">
        <v>32</v>
      </c>
    </row>
    <row r="23" spans="1:9" outlineLevel="1" x14ac:dyDescent="0.2">
      <c r="A23" s="34"/>
      <c r="B23" s="35" t="s">
        <v>174</v>
      </c>
      <c r="C23" s="36">
        <v>1018391.04</v>
      </c>
      <c r="D23" s="37">
        <v>12</v>
      </c>
      <c r="E23" s="36">
        <v>-84865.919999999998</v>
      </c>
      <c r="F23" s="38">
        <v>-1</v>
      </c>
      <c r="G23" s="36">
        <v>933525.12</v>
      </c>
      <c r="H23" s="38">
        <v>11</v>
      </c>
    </row>
    <row r="24" spans="1:9" outlineLevel="2" x14ac:dyDescent="0.2">
      <c r="A24" s="39"/>
      <c r="B24" s="40" t="s">
        <v>88</v>
      </c>
      <c r="C24" s="41">
        <v>1018391.04</v>
      </c>
      <c r="D24" s="42">
        <v>12</v>
      </c>
      <c r="E24" s="41">
        <v>-84865.919999999998</v>
      </c>
      <c r="F24" s="43">
        <v>-1</v>
      </c>
      <c r="G24" s="44">
        <v>933525.12</v>
      </c>
      <c r="H24" s="45">
        <v>11</v>
      </c>
    </row>
    <row r="25" spans="1:9" outlineLevel="1" x14ac:dyDescent="0.2">
      <c r="A25" s="34"/>
      <c r="B25" s="35" t="s">
        <v>175</v>
      </c>
      <c r="C25" s="36">
        <v>7738065.2800000003</v>
      </c>
      <c r="D25" s="37">
        <v>64</v>
      </c>
      <c r="E25" s="36">
        <v>967258.16</v>
      </c>
      <c r="F25" s="37">
        <v>8</v>
      </c>
      <c r="G25" s="36">
        <v>8705323.4399999995</v>
      </c>
      <c r="H25" s="38">
        <v>72</v>
      </c>
    </row>
    <row r="26" spans="1:9" outlineLevel="2" x14ac:dyDescent="0.2">
      <c r="A26" s="39"/>
      <c r="B26" s="40" t="s">
        <v>88</v>
      </c>
      <c r="C26" s="41">
        <v>7738065.2800000003</v>
      </c>
      <c r="D26" s="42">
        <v>64</v>
      </c>
      <c r="E26" s="41">
        <v>967258.16</v>
      </c>
      <c r="F26" s="42">
        <v>8</v>
      </c>
      <c r="G26" s="44">
        <v>8705323.4399999995</v>
      </c>
      <c r="H26" s="45">
        <v>72</v>
      </c>
    </row>
    <row r="27" spans="1:9" outlineLevel="1" x14ac:dyDescent="0.2">
      <c r="A27" s="34"/>
      <c r="B27" s="35" t="s">
        <v>176</v>
      </c>
      <c r="C27" s="36">
        <v>1789458.2</v>
      </c>
      <c r="D27" s="37">
        <v>10</v>
      </c>
      <c r="E27" s="36">
        <v>178945.82</v>
      </c>
      <c r="F27" s="37">
        <v>1</v>
      </c>
      <c r="G27" s="36">
        <v>1968404.02</v>
      </c>
      <c r="H27" s="38">
        <v>11</v>
      </c>
    </row>
    <row r="28" spans="1:9" outlineLevel="2" x14ac:dyDescent="0.2">
      <c r="A28" s="39"/>
      <c r="B28" s="40" t="s">
        <v>88</v>
      </c>
      <c r="C28" s="41">
        <v>1789458.2</v>
      </c>
      <c r="D28" s="42">
        <v>10</v>
      </c>
      <c r="E28" s="41">
        <v>178945.82</v>
      </c>
      <c r="F28" s="42">
        <v>1</v>
      </c>
      <c r="G28" s="44">
        <v>1968404.02</v>
      </c>
      <c r="H28" s="45">
        <v>11</v>
      </c>
    </row>
    <row r="29" spans="1:9" x14ac:dyDescent="0.2">
      <c r="A29" s="31" t="s">
        <v>112</v>
      </c>
      <c r="B29" s="31" t="s">
        <v>81</v>
      </c>
      <c r="C29" s="32">
        <f>C30</f>
        <v>21084062.5</v>
      </c>
      <c r="D29" s="33">
        <f>D30</f>
        <v>67</v>
      </c>
      <c r="E29" s="32">
        <v>1258750</v>
      </c>
      <c r="F29" s="33">
        <v>4</v>
      </c>
      <c r="G29" s="32">
        <f>C29+E29</f>
        <v>22342812.5</v>
      </c>
      <c r="H29" s="33">
        <f>D29+F29</f>
        <v>71</v>
      </c>
    </row>
    <row r="30" spans="1:9" outlineLevel="1" collapsed="1" x14ac:dyDescent="0.2">
      <c r="A30" s="34"/>
      <c r="B30" s="35" t="s">
        <v>177</v>
      </c>
      <c r="C30" s="36">
        <f>C31</f>
        <v>21084062.5</v>
      </c>
      <c r="D30" s="37">
        <v>67</v>
      </c>
      <c r="E30" s="36">
        <v>1258750</v>
      </c>
      <c r="F30" s="38">
        <v>4</v>
      </c>
      <c r="G30" s="36">
        <v>22342812.5</v>
      </c>
      <c r="H30" s="38">
        <v>71</v>
      </c>
    </row>
    <row r="31" spans="1:9" outlineLevel="2" x14ac:dyDescent="0.2">
      <c r="A31" s="39"/>
      <c r="B31" s="40" t="s">
        <v>88</v>
      </c>
      <c r="C31" s="41">
        <v>21084062.5</v>
      </c>
      <c r="D31" s="42">
        <v>67</v>
      </c>
      <c r="E31" s="41">
        <v>1258750</v>
      </c>
      <c r="F31" s="43">
        <v>4</v>
      </c>
      <c r="G31" s="44">
        <v>22342812.5</v>
      </c>
      <c r="H31" s="45">
        <v>71</v>
      </c>
    </row>
    <row r="32" spans="1:9" x14ac:dyDescent="0.2">
      <c r="A32" s="31" t="s">
        <v>113</v>
      </c>
      <c r="B32" s="31" t="s">
        <v>9</v>
      </c>
      <c r="C32" s="32">
        <f t="shared" ref="C32:H32" si="2">C33</f>
        <v>12264691.58</v>
      </c>
      <c r="D32" s="33">
        <f t="shared" si="2"/>
        <v>46</v>
      </c>
      <c r="E32" s="32">
        <f t="shared" si="2"/>
        <v>533247.46</v>
      </c>
      <c r="F32" s="33">
        <f t="shared" si="2"/>
        <v>2</v>
      </c>
      <c r="G32" s="32">
        <f t="shared" si="2"/>
        <v>12797939.039999999</v>
      </c>
      <c r="H32" s="33">
        <f t="shared" si="2"/>
        <v>48</v>
      </c>
    </row>
    <row r="33" spans="1:8" ht="21" outlineLevel="1" x14ac:dyDescent="0.2">
      <c r="A33" s="34"/>
      <c r="B33" s="35" t="s">
        <v>178</v>
      </c>
      <c r="C33" s="36">
        <v>12264691.58</v>
      </c>
      <c r="D33" s="37">
        <v>46</v>
      </c>
      <c r="E33" s="36">
        <v>533247.46</v>
      </c>
      <c r="F33" s="38">
        <v>2</v>
      </c>
      <c r="G33" s="36">
        <v>12797939.039999999</v>
      </c>
      <c r="H33" s="38">
        <v>48</v>
      </c>
    </row>
    <row r="34" spans="1:8" outlineLevel="2" x14ac:dyDescent="0.2">
      <c r="A34" s="39"/>
      <c r="B34" s="40" t="s">
        <v>88</v>
      </c>
      <c r="C34" s="41">
        <v>12264691.58</v>
      </c>
      <c r="D34" s="42">
        <v>46</v>
      </c>
      <c r="E34" s="41">
        <v>533247.46</v>
      </c>
      <c r="F34" s="43">
        <v>2</v>
      </c>
      <c r="G34" s="44">
        <v>12797939.039999999</v>
      </c>
      <c r="H34" s="45">
        <v>48</v>
      </c>
    </row>
    <row r="35" spans="1:8" ht="21" x14ac:dyDescent="0.2">
      <c r="A35" s="31" t="s">
        <v>119</v>
      </c>
      <c r="B35" s="31" t="s">
        <v>14</v>
      </c>
      <c r="C35" s="32">
        <f>C36</f>
        <v>2817136.3</v>
      </c>
      <c r="D35" s="48">
        <f>D36</f>
        <v>17</v>
      </c>
      <c r="E35" s="32">
        <v>165713.9</v>
      </c>
      <c r="F35" s="33">
        <v>1</v>
      </c>
      <c r="G35" s="32">
        <v>160688190.28</v>
      </c>
      <c r="H35" s="33">
        <v>753</v>
      </c>
    </row>
    <row r="36" spans="1:8" ht="21" outlineLevel="1" x14ac:dyDescent="0.2">
      <c r="A36" s="34"/>
      <c r="B36" s="35" t="s">
        <v>179</v>
      </c>
      <c r="C36" s="36">
        <v>2817136.3</v>
      </c>
      <c r="D36" s="37">
        <v>17</v>
      </c>
      <c r="E36" s="36">
        <v>165713.9</v>
      </c>
      <c r="F36" s="38">
        <v>1</v>
      </c>
      <c r="G36" s="36">
        <v>2982850.2</v>
      </c>
      <c r="H36" s="38">
        <v>18</v>
      </c>
    </row>
    <row r="37" spans="1:8" outlineLevel="2" x14ac:dyDescent="0.2">
      <c r="A37" s="39"/>
      <c r="B37" s="40" t="s">
        <v>88</v>
      </c>
      <c r="C37" s="41">
        <v>2817136.3</v>
      </c>
      <c r="D37" s="42">
        <v>17</v>
      </c>
      <c r="E37" s="41">
        <v>165713.9</v>
      </c>
      <c r="F37" s="43">
        <v>1</v>
      </c>
      <c r="G37" s="44">
        <v>2982850.2</v>
      </c>
      <c r="H37" s="45">
        <v>18</v>
      </c>
    </row>
    <row r="38" spans="1:8" x14ac:dyDescent="0.2">
      <c r="A38" s="108" t="s">
        <v>152</v>
      </c>
      <c r="B38" s="108"/>
      <c r="C38" s="32">
        <f t="shared" ref="C38:H38" si="3">C5+C14+C29+C32+C35</f>
        <v>348593438.59000003</v>
      </c>
      <c r="D38" s="33">
        <f t="shared" si="3"/>
        <v>1243</v>
      </c>
      <c r="E38" s="32">
        <f t="shared" si="3"/>
        <v>4752354.1400000006</v>
      </c>
      <c r="F38" s="33">
        <f t="shared" si="3"/>
        <v>5</v>
      </c>
      <c r="G38" s="32">
        <f t="shared" si="3"/>
        <v>511051132.81000006</v>
      </c>
      <c r="H38" s="33">
        <f t="shared" si="3"/>
        <v>1983</v>
      </c>
    </row>
  </sheetData>
  <mergeCells count="8">
    <mergeCell ref="A38:B38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8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view="pageBreakPreview" zoomScale="130" zoomScaleNormal="100" zoomScaleSheetLayoutView="130" workbookViewId="0">
      <selection activeCell="C23" sqref="C23"/>
    </sheetView>
  </sheetViews>
  <sheetFormatPr defaultColWidth="10.5" defaultRowHeight="11.25" outlineLevelRow="2" x14ac:dyDescent="0.2"/>
  <cols>
    <col min="1" max="1" width="10.1640625" style="50" customWidth="1"/>
    <col min="2" max="2" width="28" style="50" customWidth="1"/>
    <col min="3" max="3" width="14.1640625" style="50" customWidth="1"/>
    <col min="4" max="4" width="12.33203125" style="50" customWidth="1"/>
    <col min="5" max="5" width="14.1640625" style="51" customWidth="1"/>
    <col min="6" max="6" width="11.33203125" style="50" customWidth="1"/>
    <col min="7" max="7" width="14.1640625" style="54" customWidth="1"/>
    <col min="8" max="8" width="12.33203125" style="55" customWidth="1"/>
    <col min="9" max="16384" width="10.5" style="22"/>
  </cols>
  <sheetData>
    <row r="1" spans="1:9" s="16" customFormat="1" ht="40.5" customHeight="1" x14ac:dyDescent="0.3">
      <c r="A1" s="14"/>
      <c r="B1" s="14"/>
      <c r="C1" s="14"/>
      <c r="D1" s="14"/>
      <c r="E1" s="14"/>
      <c r="F1" s="109" t="s">
        <v>205</v>
      </c>
      <c r="G1" s="109"/>
      <c r="H1" s="109"/>
      <c r="I1" s="15"/>
    </row>
    <row r="2" spans="1:9" s="16" customFormat="1" ht="57" customHeight="1" x14ac:dyDescent="0.3">
      <c r="A2" s="146" t="s">
        <v>222</v>
      </c>
      <c r="B2" s="146"/>
      <c r="C2" s="146"/>
      <c r="D2" s="146"/>
      <c r="E2" s="146"/>
      <c r="F2" s="146"/>
      <c r="G2" s="146"/>
      <c r="H2" s="146"/>
      <c r="I2" s="14"/>
    </row>
    <row r="3" spans="1:9" s="16" customFormat="1" ht="42" customHeight="1" x14ac:dyDescent="0.3">
      <c r="A3" s="137" t="s">
        <v>188</v>
      </c>
      <c r="B3" s="139" t="s">
        <v>228</v>
      </c>
      <c r="C3" s="141" t="s">
        <v>197</v>
      </c>
      <c r="D3" s="142"/>
      <c r="E3" s="143" t="s">
        <v>159</v>
      </c>
      <c r="F3" s="144"/>
      <c r="G3" s="145" t="s">
        <v>198</v>
      </c>
      <c r="H3" s="145"/>
      <c r="I3" s="14"/>
    </row>
    <row r="4" spans="1:9" s="16" customFormat="1" ht="24" customHeight="1" x14ac:dyDescent="0.3">
      <c r="A4" s="138"/>
      <c r="B4" s="139"/>
      <c r="C4" s="17" t="s">
        <v>199</v>
      </c>
      <c r="D4" s="18" t="s">
        <v>200</v>
      </c>
      <c r="E4" s="17" t="s">
        <v>199</v>
      </c>
      <c r="F4" s="18" t="s">
        <v>200</v>
      </c>
      <c r="G4" s="17" t="s">
        <v>199</v>
      </c>
      <c r="H4" s="18" t="s">
        <v>200</v>
      </c>
      <c r="I4" s="14"/>
    </row>
    <row r="5" spans="1:9" x14ac:dyDescent="0.2">
      <c r="A5" s="49" t="s">
        <v>155</v>
      </c>
      <c r="B5" s="49" t="s">
        <v>156</v>
      </c>
      <c r="C5" s="32">
        <v>30016142</v>
      </c>
      <c r="D5" s="33">
        <v>13000</v>
      </c>
      <c r="E5" s="32">
        <v>8259951.2000000002</v>
      </c>
      <c r="F5" s="33">
        <v>1956</v>
      </c>
      <c r="G5" s="32">
        <v>38276093.200000003</v>
      </c>
      <c r="H5" s="33">
        <v>14956</v>
      </c>
    </row>
    <row r="6" spans="1:9" outlineLevel="2" x14ac:dyDescent="0.2">
      <c r="A6" s="39"/>
      <c r="B6" s="40" t="s">
        <v>88</v>
      </c>
      <c r="C6" s="41">
        <v>30016142</v>
      </c>
      <c r="D6" s="43">
        <v>13000</v>
      </c>
      <c r="E6" s="41">
        <v>8259951.2000000002</v>
      </c>
      <c r="F6" s="43">
        <v>1956</v>
      </c>
      <c r="G6" s="44">
        <v>38276093.200000003</v>
      </c>
      <c r="H6" s="45">
        <v>14956</v>
      </c>
    </row>
    <row r="7" spans="1:9" x14ac:dyDescent="0.2">
      <c r="A7" s="49" t="s">
        <v>120</v>
      </c>
      <c r="B7" s="49" t="s">
        <v>15</v>
      </c>
      <c r="C7" s="32">
        <v>4178679</v>
      </c>
      <c r="D7" s="33">
        <v>3098</v>
      </c>
      <c r="E7" s="32">
        <v>1074665.6299999999</v>
      </c>
      <c r="F7" s="33">
        <v>569</v>
      </c>
      <c r="G7" s="32">
        <v>5253344.63</v>
      </c>
      <c r="H7" s="33">
        <v>3667</v>
      </c>
    </row>
    <row r="8" spans="1:9" outlineLevel="2" x14ac:dyDescent="0.2">
      <c r="A8" s="39"/>
      <c r="B8" s="40" t="s">
        <v>88</v>
      </c>
      <c r="C8" s="41">
        <v>4178679</v>
      </c>
      <c r="D8" s="43">
        <v>3098</v>
      </c>
      <c r="E8" s="41">
        <v>1074665.6299999999</v>
      </c>
      <c r="F8" s="43">
        <v>569</v>
      </c>
      <c r="G8" s="44">
        <v>5253344.63</v>
      </c>
      <c r="H8" s="45">
        <v>3667</v>
      </c>
    </row>
    <row r="9" spans="1:9" x14ac:dyDescent="0.2">
      <c r="A9" s="49" t="s">
        <v>122</v>
      </c>
      <c r="B9" s="49" t="s">
        <v>17</v>
      </c>
      <c r="C9" s="32">
        <v>804146</v>
      </c>
      <c r="D9" s="52">
        <v>600</v>
      </c>
      <c r="E9" s="32">
        <v>569314.17000000004</v>
      </c>
      <c r="F9" s="33">
        <v>444</v>
      </c>
      <c r="G9" s="32">
        <v>1373460.17</v>
      </c>
      <c r="H9" s="33">
        <v>1044</v>
      </c>
    </row>
    <row r="10" spans="1:9" outlineLevel="2" x14ac:dyDescent="0.2">
      <c r="A10" s="39"/>
      <c r="B10" s="40" t="s">
        <v>88</v>
      </c>
      <c r="C10" s="41">
        <v>804146</v>
      </c>
      <c r="D10" s="42">
        <v>600</v>
      </c>
      <c r="E10" s="41">
        <v>569314.17000000004</v>
      </c>
      <c r="F10" s="43">
        <v>444</v>
      </c>
      <c r="G10" s="44">
        <v>1373460.17</v>
      </c>
      <c r="H10" s="45">
        <v>1044</v>
      </c>
    </row>
    <row r="11" spans="1:9" x14ac:dyDescent="0.2">
      <c r="A11" s="49" t="s">
        <v>142</v>
      </c>
      <c r="B11" s="49" t="s">
        <v>38</v>
      </c>
      <c r="C11" s="32">
        <v>3710369</v>
      </c>
      <c r="D11" s="33">
        <v>2815</v>
      </c>
      <c r="E11" s="32">
        <v>866439.08</v>
      </c>
      <c r="F11" s="33">
        <v>155</v>
      </c>
      <c r="G11" s="32">
        <v>4576808.08</v>
      </c>
      <c r="H11" s="33">
        <v>2970</v>
      </c>
    </row>
    <row r="12" spans="1:9" outlineLevel="2" x14ac:dyDescent="0.2">
      <c r="A12" s="39"/>
      <c r="B12" s="40" t="s">
        <v>88</v>
      </c>
      <c r="C12" s="41">
        <v>3710369</v>
      </c>
      <c r="D12" s="43">
        <v>2815</v>
      </c>
      <c r="E12" s="41">
        <v>866439.08</v>
      </c>
      <c r="F12" s="43">
        <v>155</v>
      </c>
      <c r="G12" s="44">
        <v>4576808.08</v>
      </c>
      <c r="H12" s="45">
        <v>2970</v>
      </c>
    </row>
    <row r="13" spans="1:9" ht="21" x14ac:dyDescent="0.2">
      <c r="A13" s="49" t="s">
        <v>150</v>
      </c>
      <c r="B13" s="49" t="s">
        <v>47</v>
      </c>
      <c r="C13" s="32">
        <v>88008</v>
      </c>
      <c r="D13" s="52">
        <v>65</v>
      </c>
      <c r="E13" s="32">
        <v>38720.339999999997</v>
      </c>
      <c r="F13" s="33">
        <v>26</v>
      </c>
      <c r="G13" s="32">
        <v>126728.34</v>
      </c>
      <c r="H13" s="33">
        <v>91</v>
      </c>
    </row>
    <row r="14" spans="1:9" outlineLevel="2" x14ac:dyDescent="0.2">
      <c r="A14" s="39"/>
      <c r="B14" s="40" t="s">
        <v>88</v>
      </c>
      <c r="C14" s="41">
        <v>88008</v>
      </c>
      <c r="D14" s="42">
        <v>65</v>
      </c>
      <c r="E14" s="41">
        <v>38720.339999999997</v>
      </c>
      <c r="F14" s="43">
        <v>26</v>
      </c>
      <c r="G14" s="44">
        <v>126728.34</v>
      </c>
      <c r="H14" s="45">
        <v>91</v>
      </c>
    </row>
    <row r="15" spans="1:9" x14ac:dyDescent="0.2">
      <c r="A15" s="108" t="s">
        <v>152</v>
      </c>
      <c r="B15" s="108"/>
      <c r="C15" s="32">
        <v>38797344</v>
      </c>
      <c r="D15" s="33">
        <v>19578</v>
      </c>
      <c r="E15" s="32">
        <v>10809090.42</v>
      </c>
      <c r="F15" s="33">
        <v>3150</v>
      </c>
      <c r="G15" s="32">
        <v>49606434.420000002</v>
      </c>
      <c r="H15" s="33">
        <v>22728</v>
      </c>
    </row>
    <row r="16" spans="1:9" x14ac:dyDescent="0.2">
      <c r="G16" s="51"/>
      <c r="H16" s="50"/>
    </row>
    <row r="17" spans="7:8" x14ac:dyDescent="0.2">
      <c r="G17" s="51"/>
      <c r="H17" s="50"/>
    </row>
    <row r="18" spans="7:8" x14ac:dyDescent="0.2">
      <c r="G18" s="51"/>
      <c r="H18" s="50"/>
    </row>
    <row r="19" spans="7:8" x14ac:dyDescent="0.2">
      <c r="G19" s="51"/>
      <c r="H19" s="50"/>
    </row>
    <row r="20" spans="7:8" x14ac:dyDescent="0.2">
      <c r="G20" s="51"/>
      <c r="H20" s="50"/>
    </row>
    <row r="21" spans="7:8" x14ac:dyDescent="0.2">
      <c r="G21" s="51"/>
      <c r="H21" s="50"/>
    </row>
    <row r="22" spans="7:8" x14ac:dyDescent="0.2">
      <c r="G22" s="51"/>
      <c r="H22" s="50"/>
    </row>
    <row r="23" spans="7:8" x14ac:dyDescent="0.2">
      <c r="G23" s="51"/>
      <c r="H23" s="50"/>
    </row>
    <row r="24" spans="7:8" x14ac:dyDescent="0.2">
      <c r="G24" s="51"/>
      <c r="H24" s="50"/>
    </row>
    <row r="25" spans="7:8" x14ac:dyDescent="0.2">
      <c r="G25" s="51"/>
      <c r="H25" s="50"/>
    </row>
    <row r="26" spans="7:8" x14ac:dyDescent="0.2">
      <c r="G26" s="51"/>
      <c r="H26" s="50"/>
    </row>
    <row r="27" spans="7:8" x14ac:dyDescent="0.2">
      <c r="G27" s="51"/>
      <c r="H27" s="50"/>
    </row>
  </sheetData>
  <mergeCells count="8">
    <mergeCell ref="A15:B15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5" orientation="portrait" r:id="rId1"/>
  <colBreaks count="1" manualBreakCount="1">
    <brk id="8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view="pageBreakPreview" zoomScale="120" zoomScaleNormal="100" zoomScaleSheetLayoutView="120" workbookViewId="0">
      <selection activeCell="N20" sqref="N20"/>
    </sheetView>
  </sheetViews>
  <sheetFormatPr defaultColWidth="10.5" defaultRowHeight="12.75" outlineLevelRow="2" x14ac:dyDescent="0.2"/>
  <cols>
    <col min="1" max="1" width="10.83203125" style="88" customWidth="1"/>
    <col min="2" max="2" width="29.1640625" style="88" customWidth="1"/>
    <col min="3" max="3" width="16" style="88" customWidth="1"/>
    <col min="4" max="4" width="13" style="88" customWidth="1"/>
    <col min="5" max="5" width="13.33203125" style="89" customWidth="1"/>
    <col min="6" max="6" width="12.33203125" style="88" customWidth="1"/>
    <col min="7" max="7" width="16.5" style="90" customWidth="1"/>
    <col min="8" max="8" width="13.1640625" style="91" customWidth="1"/>
    <col min="9" max="16384" width="10.5" style="8"/>
  </cols>
  <sheetData>
    <row r="1" spans="1:9" s="75" customFormat="1" ht="40.5" customHeight="1" x14ac:dyDescent="0.2">
      <c r="A1" s="74"/>
      <c r="B1" s="74"/>
      <c r="C1" s="74"/>
      <c r="D1" s="74"/>
      <c r="E1" s="74"/>
      <c r="F1" s="123" t="s">
        <v>203</v>
      </c>
      <c r="G1" s="123"/>
      <c r="H1" s="123"/>
      <c r="I1" s="15"/>
    </row>
    <row r="2" spans="1:9" s="75" customFormat="1" ht="57" customHeight="1" x14ac:dyDescent="0.2">
      <c r="A2" s="147" t="s">
        <v>204</v>
      </c>
      <c r="B2" s="147"/>
      <c r="C2" s="147"/>
      <c r="D2" s="147"/>
      <c r="E2" s="147"/>
      <c r="F2" s="147"/>
      <c r="G2" s="147"/>
      <c r="H2" s="147"/>
      <c r="I2" s="74"/>
    </row>
    <row r="3" spans="1:9" s="75" customFormat="1" ht="42" customHeight="1" x14ac:dyDescent="0.2">
      <c r="A3" s="137" t="s">
        <v>188</v>
      </c>
      <c r="B3" s="139" t="s">
        <v>228</v>
      </c>
      <c r="C3" s="141" t="s">
        <v>197</v>
      </c>
      <c r="D3" s="142"/>
      <c r="E3" s="143" t="s">
        <v>159</v>
      </c>
      <c r="F3" s="144"/>
      <c r="G3" s="145" t="s">
        <v>198</v>
      </c>
      <c r="H3" s="145"/>
      <c r="I3" s="74"/>
    </row>
    <row r="4" spans="1:9" s="75" customFormat="1" ht="24" customHeight="1" x14ac:dyDescent="0.2">
      <c r="A4" s="138"/>
      <c r="B4" s="139"/>
      <c r="C4" s="17" t="s">
        <v>199</v>
      </c>
      <c r="D4" s="76" t="s">
        <v>200</v>
      </c>
      <c r="E4" s="17" t="s">
        <v>199</v>
      </c>
      <c r="F4" s="76" t="s">
        <v>200</v>
      </c>
      <c r="G4" s="17" t="s">
        <v>199</v>
      </c>
      <c r="H4" s="76" t="s">
        <v>200</v>
      </c>
      <c r="I4" s="74"/>
    </row>
    <row r="5" spans="1:9" x14ac:dyDescent="0.2">
      <c r="A5" s="77" t="s">
        <v>155</v>
      </c>
      <c r="B5" s="77" t="s">
        <v>156</v>
      </c>
      <c r="C5" s="78">
        <v>1822607</v>
      </c>
      <c r="D5" s="79">
        <v>2250</v>
      </c>
      <c r="E5" s="78">
        <v>1920841.52</v>
      </c>
      <c r="F5" s="79">
        <v>2045</v>
      </c>
      <c r="G5" s="78">
        <v>3743448.52</v>
      </c>
      <c r="H5" s="79">
        <v>4295</v>
      </c>
    </row>
    <row r="6" spans="1:9" outlineLevel="2" x14ac:dyDescent="0.2">
      <c r="A6" s="80"/>
      <c r="B6" s="92" t="s">
        <v>88</v>
      </c>
      <c r="C6" s="81">
        <v>1822607</v>
      </c>
      <c r="D6" s="82">
        <v>2250</v>
      </c>
      <c r="E6" s="81">
        <v>1920841.52</v>
      </c>
      <c r="F6" s="82">
        <v>2045</v>
      </c>
      <c r="G6" s="83">
        <v>3743448.52</v>
      </c>
      <c r="H6" s="84">
        <v>4295</v>
      </c>
    </row>
    <row r="7" spans="1:9" x14ac:dyDescent="0.2">
      <c r="A7" s="77" t="s">
        <v>111</v>
      </c>
      <c r="B7" s="77" t="s">
        <v>8</v>
      </c>
      <c r="C7" s="78">
        <v>10530258</v>
      </c>
      <c r="D7" s="79">
        <v>14635</v>
      </c>
      <c r="E7" s="78">
        <v>3389629.98</v>
      </c>
      <c r="F7" s="79">
        <v>4146</v>
      </c>
      <c r="G7" s="78">
        <v>13919887.98</v>
      </c>
      <c r="H7" s="79">
        <v>18781</v>
      </c>
    </row>
    <row r="8" spans="1:9" outlineLevel="2" x14ac:dyDescent="0.2">
      <c r="A8" s="80"/>
      <c r="B8" s="92" t="s">
        <v>88</v>
      </c>
      <c r="C8" s="81">
        <v>10530258</v>
      </c>
      <c r="D8" s="82">
        <v>14635</v>
      </c>
      <c r="E8" s="81">
        <v>3389629.98</v>
      </c>
      <c r="F8" s="82">
        <v>4146</v>
      </c>
      <c r="G8" s="83">
        <v>13919887.98</v>
      </c>
      <c r="H8" s="84">
        <v>18781</v>
      </c>
    </row>
    <row r="9" spans="1:9" x14ac:dyDescent="0.2">
      <c r="A9" s="77" t="s">
        <v>120</v>
      </c>
      <c r="B9" s="77" t="s">
        <v>15</v>
      </c>
      <c r="C9" s="78">
        <v>3495660</v>
      </c>
      <c r="D9" s="79">
        <v>4551</v>
      </c>
      <c r="E9" s="78">
        <v>1101734.74</v>
      </c>
      <c r="F9" s="79">
        <v>1328</v>
      </c>
      <c r="G9" s="78">
        <v>4597394.74</v>
      </c>
      <c r="H9" s="79">
        <v>5879</v>
      </c>
    </row>
    <row r="10" spans="1:9" outlineLevel="2" x14ac:dyDescent="0.2">
      <c r="A10" s="80"/>
      <c r="B10" s="92" t="s">
        <v>88</v>
      </c>
      <c r="C10" s="81">
        <v>3495660</v>
      </c>
      <c r="D10" s="82">
        <v>4551</v>
      </c>
      <c r="E10" s="81">
        <v>1101734.74</v>
      </c>
      <c r="F10" s="82">
        <v>1328</v>
      </c>
      <c r="G10" s="83">
        <v>4597394.74</v>
      </c>
      <c r="H10" s="84">
        <v>5879</v>
      </c>
    </row>
    <row r="11" spans="1:9" ht="25.5" x14ac:dyDescent="0.2">
      <c r="A11" s="77" t="s">
        <v>123</v>
      </c>
      <c r="B11" s="77" t="s">
        <v>18</v>
      </c>
      <c r="C11" s="78">
        <v>968770</v>
      </c>
      <c r="D11" s="79">
        <v>1350</v>
      </c>
      <c r="E11" s="78">
        <v>604909.84</v>
      </c>
      <c r="F11" s="79">
        <v>499</v>
      </c>
      <c r="G11" s="78">
        <v>1573679.84</v>
      </c>
      <c r="H11" s="79">
        <v>1849</v>
      </c>
    </row>
    <row r="12" spans="1:9" outlineLevel="2" x14ac:dyDescent="0.2">
      <c r="A12" s="80"/>
      <c r="B12" s="92" t="s">
        <v>88</v>
      </c>
      <c r="C12" s="81">
        <v>968770</v>
      </c>
      <c r="D12" s="82">
        <v>1350</v>
      </c>
      <c r="E12" s="81">
        <v>604909.84</v>
      </c>
      <c r="F12" s="82">
        <v>499</v>
      </c>
      <c r="G12" s="83">
        <v>1573679.84</v>
      </c>
      <c r="H12" s="84">
        <v>1849</v>
      </c>
    </row>
    <row r="13" spans="1:9" x14ac:dyDescent="0.2">
      <c r="A13" s="77" t="s">
        <v>131</v>
      </c>
      <c r="B13" s="77" t="s">
        <v>27</v>
      </c>
      <c r="C13" s="78">
        <v>170073</v>
      </c>
      <c r="D13" s="85">
        <v>237</v>
      </c>
      <c r="E13" s="78">
        <v>71590.039999999994</v>
      </c>
      <c r="F13" s="79">
        <v>87</v>
      </c>
      <c r="G13" s="78">
        <v>241663.04</v>
      </c>
      <c r="H13" s="79">
        <v>324</v>
      </c>
    </row>
    <row r="14" spans="1:9" outlineLevel="2" x14ac:dyDescent="0.2">
      <c r="A14" s="80"/>
      <c r="B14" s="92" t="s">
        <v>88</v>
      </c>
      <c r="C14" s="81">
        <v>170073</v>
      </c>
      <c r="D14" s="86">
        <v>237</v>
      </c>
      <c r="E14" s="81">
        <v>71590.039999999994</v>
      </c>
      <c r="F14" s="82">
        <v>87</v>
      </c>
      <c r="G14" s="83">
        <v>241663.04</v>
      </c>
      <c r="H14" s="84">
        <v>324</v>
      </c>
    </row>
    <row r="15" spans="1:9" x14ac:dyDescent="0.2">
      <c r="A15" s="77" t="s">
        <v>138</v>
      </c>
      <c r="B15" s="77" t="s">
        <v>34</v>
      </c>
      <c r="C15" s="78">
        <v>430564</v>
      </c>
      <c r="D15" s="85">
        <v>600</v>
      </c>
      <c r="E15" s="78">
        <v>567676.89</v>
      </c>
      <c r="F15" s="79">
        <v>672</v>
      </c>
      <c r="G15" s="78">
        <v>998240.89</v>
      </c>
      <c r="H15" s="79">
        <v>1272</v>
      </c>
    </row>
    <row r="16" spans="1:9" outlineLevel="2" x14ac:dyDescent="0.2">
      <c r="A16" s="80"/>
      <c r="B16" s="92" t="s">
        <v>88</v>
      </c>
      <c r="C16" s="81">
        <v>430564</v>
      </c>
      <c r="D16" s="86">
        <v>600</v>
      </c>
      <c r="E16" s="81">
        <v>567676.89</v>
      </c>
      <c r="F16" s="82">
        <v>672</v>
      </c>
      <c r="G16" s="83">
        <v>998240.89</v>
      </c>
      <c r="H16" s="84">
        <v>1272</v>
      </c>
    </row>
    <row r="17" spans="1:8" x14ac:dyDescent="0.2">
      <c r="A17" s="77" t="s">
        <v>139</v>
      </c>
      <c r="B17" s="77" t="s">
        <v>35</v>
      </c>
      <c r="C17" s="78">
        <v>1804782</v>
      </c>
      <c r="D17" s="79">
        <v>2515</v>
      </c>
      <c r="E17" s="78">
        <v>537294.74</v>
      </c>
      <c r="F17" s="79">
        <v>455</v>
      </c>
      <c r="G17" s="78">
        <v>2342076.7400000002</v>
      </c>
      <c r="H17" s="79">
        <v>2970</v>
      </c>
    </row>
    <row r="18" spans="1:8" outlineLevel="2" x14ac:dyDescent="0.2">
      <c r="A18" s="80"/>
      <c r="B18" s="92" t="s">
        <v>88</v>
      </c>
      <c r="C18" s="81">
        <v>1804782</v>
      </c>
      <c r="D18" s="82">
        <v>2515</v>
      </c>
      <c r="E18" s="81">
        <v>537294.74</v>
      </c>
      <c r="F18" s="82">
        <v>455</v>
      </c>
      <c r="G18" s="83">
        <v>2342076.7400000002</v>
      </c>
      <c r="H18" s="84">
        <v>2970</v>
      </c>
    </row>
    <row r="19" spans="1:8" x14ac:dyDescent="0.2">
      <c r="A19" s="77" t="s">
        <v>142</v>
      </c>
      <c r="B19" s="77" t="s">
        <v>38</v>
      </c>
      <c r="C19" s="78">
        <v>2333773</v>
      </c>
      <c r="D19" s="79">
        <v>3000</v>
      </c>
      <c r="E19" s="78">
        <v>484811.79</v>
      </c>
      <c r="F19" s="79">
        <v>560</v>
      </c>
      <c r="G19" s="78">
        <v>2818584.79</v>
      </c>
      <c r="H19" s="79">
        <v>3560</v>
      </c>
    </row>
    <row r="20" spans="1:8" outlineLevel="2" x14ac:dyDescent="0.2">
      <c r="A20" s="80"/>
      <c r="B20" s="92" t="s">
        <v>88</v>
      </c>
      <c r="C20" s="81">
        <v>2333773</v>
      </c>
      <c r="D20" s="82">
        <v>3000</v>
      </c>
      <c r="E20" s="81">
        <v>484811.79</v>
      </c>
      <c r="F20" s="82">
        <v>560</v>
      </c>
      <c r="G20" s="83">
        <v>2818584.79</v>
      </c>
      <c r="H20" s="84">
        <v>3560</v>
      </c>
    </row>
    <row r="21" spans="1:8" x14ac:dyDescent="0.2">
      <c r="A21" s="77" t="s">
        <v>145</v>
      </c>
      <c r="B21" s="77" t="s">
        <v>41</v>
      </c>
      <c r="C21" s="78">
        <v>328641</v>
      </c>
      <c r="D21" s="85">
        <v>400</v>
      </c>
      <c r="E21" s="78">
        <v>106309.28</v>
      </c>
      <c r="F21" s="79">
        <v>140</v>
      </c>
      <c r="G21" s="78">
        <v>434950.28</v>
      </c>
      <c r="H21" s="79">
        <v>540</v>
      </c>
    </row>
    <row r="22" spans="1:8" outlineLevel="2" x14ac:dyDescent="0.2">
      <c r="A22" s="80"/>
      <c r="B22" s="92" t="s">
        <v>88</v>
      </c>
      <c r="C22" s="81">
        <v>328641</v>
      </c>
      <c r="D22" s="86">
        <v>400</v>
      </c>
      <c r="E22" s="81">
        <v>106309.28</v>
      </c>
      <c r="F22" s="82">
        <v>140</v>
      </c>
      <c r="G22" s="83">
        <v>434950.28</v>
      </c>
      <c r="H22" s="84">
        <v>540</v>
      </c>
    </row>
    <row r="23" spans="1:8" ht="25.5" x14ac:dyDescent="0.2">
      <c r="A23" s="77" t="s">
        <v>150</v>
      </c>
      <c r="B23" s="77" t="s">
        <v>47</v>
      </c>
      <c r="C23" s="78">
        <v>68173</v>
      </c>
      <c r="D23" s="85">
        <v>95</v>
      </c>
      <c r="E23" s="78">
        <v>15403.65</v>
      </c>
      <c r="F23" s="79">
        <v>12</v>
      </c>
      <c r="G23" s="78">
        <v>83576.649999999994</v>
      </c>
      <c r="H23" s="79">
        <v>107</v>
      </c>
    </row>
    <row r="24" spans="1:8" outlineLevel="2" x14ac:dyDescent="0.2">
      <c r="A24" s="80"/>
      <c r="B24" s="92" t="s">
        <v>88</v>
      </c>
      <c r="C24" s="81">
        <v>68173</v>
      </c>
      <c r="D24" s="86">
        <v>95</v>
      </c>
      <c r="E24" s="81">
        <v>15403.65</v>
      </c>
      <c r="F24" s="82">
        <v>12</v>
      </c>
      <c r="G24" s="83">
        <v>83576.649999999994</v>
      </c>
      <c r="H24" s="84">
        <v>107</v>
      </c>
    </row>
    <row r="25" spans="1:8" x14ac:dyDescent="0.2">
      <c r="A25" s="122" t="s">
        <v>152</v>
      </c>
      <c r="B25" s="122"/>
      <c r="C25" s="78">
        <v>21953301</v>
      </c>
      <c r="D25" s="79">
        <v>29633</v>
      </c>
      <c r="E25" s="78">
        <v>8800202.4700000007</v>
      </c>
      <c r="F25" s="79">
        <v>9944</v>
      </c>
      <c r="G25" s="78">
        <v>30753503.469999999</v>
      </c>
      <c r="H25" s="79">
        <v>39577</v>
      </c>
    </row>
    <row r="26" spans="1:8" x14ac:dyDescent="0.2">
      <c r="G26" s="89"/>
      <c r="H26" s="88"/>
    </row>
    <row r="27" spans="1:8" x14ac:dyDescent="0.2">
      <c r="G27" s="89"/>
      <c r="H27" s="88"/>
    </row>
    <row r="28" spans="1:8" x14ac:dyDescent="0.2">
      <c r="G28" s="89"/>
      <c r="H28" s="88"/>
    </row>
    <row r="29" spans="1:8" x14ac:dyDescent="0.2">
      <c r="G29" s="89"/>
      <c r="H29" s="88"/>
    </row>
    <row r="30" spans="1:8" x14ac:dyDescent="0.2">
      <c r="G30" s="89"/>
      <c r="H30" s="88"/>
    </row>
    <row r="31" spans="1:8" x14ac:dyDescent="0.2">
      <c r="G31" s="89"/>
      <c r="H31" s="88"/>
    </row>
    <row r="32" spans="1:8" x14ac:dyDescent="0.2">
      <c r="G32" s="89"/>
      <c r="H32" s="88"/>
    </row>
    <row r="33" spans="7:8" x14ac:dyDescent="0.2">
      <c r="G33" s="89"/>
      <c r="H33" s="88"/>
    </row>
    <row r="34" spans="7:8" x14ac:dyDescent="0.2">
      <c r="G34" s="89"/>
      <c r="H34" s="88"/>
    </row>
    <row r="35" spans="7:8" x14ac:dyDescent="0.2">
      <c r="G35" s="89"/>
      <c r="H35" s="88"/>
    </row>
    <row r="36" spans="7:8" x14ac:dyDescent="0.2">
      <c r="G36" s="89"/>
      <c r="H36" s="88"/>
    </row>
    <row r="37" spans="7:8" x14ac:dyDescent="0.2">
      <c r="G37" s="89"/>
      <c r="H37" s="88"/>
    </row>
  </sheetData>
  <mergeCells count="8">
    <mergeCell ref="A25:B25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9" orientation="portrait" r:id="rId1"/>
  <colBreaks count="1" manualBreakCount="1">
    <brk id="8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B1" zoomScale="130" zoomScaleNormal="100" zoomScaleSheetLayoutView="130" workbookViewId="0">
      <selection activeCell="G22" sqref="G22"/>
    </sheetView>
  </sheetViews>
  <sheetFormatPr defaultColWidth="10.5" defaultRowHeight="11.25" outlineLevelRow="2" x14ac:dyDescent="0.2"/>
  <cols>
    <col min="1" max="1" width="11.1640625" style="50" customWidth="1"/>
    <col min="2" max="2" width="33.83203125" style="50" customWidth="1"/>
    <col min="3" max="3" width="15.6640625" style="50" customWidth="1"/>
    <col min="4" max="4" width="11.83203125" style="50" customWidth="1"/>
    <col min="5" max="5" width="16" style="51" customWidth="1"/>
    <col min="6" max="6" width="12.1640625" style="50" customWidth="1"/>
    <col min="7" max="7" width="14.83203125" style="54" customWidth="1"/>
    <col min="8" max="8" width="13.1640625" style="55" customWidth="1"/>
    <col min="9" max="16384" width="10.5" style="22"/>
  </cols>
  <sheetData>
    <row r="1" spans="1:9" s="16" customFormat="1" ht="40.5" customHeight="1" x14ac:dyDescent="0.3">
      <c r="A1" s="14"/>
      <c r="B1" s="14"/>
      <c r="C1" s="14"/>
      <c r="D1" s="14"/>
      <c r="E1" s="14"/>
      <c r="F1" s="109" t="s">
        <v>201</v>
      </c>
      <c r="G1" s="109"/>
      <c r="H1" s="109"/>
      <c r="I1" s="15"/>
    </row>
    <row r="2" spans="1:9" s="16" customFormat="1" ht="57" customHeight="1" x14ac:dyDescent="0.3">
      <c r="A2" s="148" t="s">
        <v>202</v>
      </c>
      <c r="B2" s="148"/>
      <c r="C2" s="148"/>
      <c r="D2" s="148"/>
      <c r="E2" s="148"/>
      <c r="F2" s="148"/>
      <c r="G2" s="148"/>
      <c r="H2" s="148"/>
      <c r="I2" s="14"/>
    </row>
    <row r="3" spans="1:9" s="16" customFormat="1" ht="42" customHeight="1" x14ac:dyDescent="0.3">
      <c r="A3" s="137" t="s">
        <v>188</v>
      </c>
      <c r="B3" s="139" t="s">
        <v>228</v>
      </c>
      <c r="C3" s="141" t="s">
        <v>197</v>
      </c>
      <c r="D3" s="142"/>
      <c r="E3" s="143" t="s">
        <v>159</v>
      </c>
      <c r="F3" s="144"/>
      <c r="G3" s="145" t="s">
        <v>198</v>
      </c>
      <c r="H3" s="145"/>
      <c r="I3" s="14"/>
    </row>
    <row r="4" spans="1:9" s="16" customFormat="1" ht="24" customHeight="1" x14ac:dyDescent="0.3">
      <c r="A4" s="138"/>
      <c r="B4" s="139"/>
      <c r="C4" s="17" t="s">
        <v>199</v>
      </c>
      <c r="D4" s="18" t="s">
        <v>200</v>
      </c>
      <c r="E4" s="17" t="s">
        <v>199</v>
      </c>
      <c r="F4" s="18" t="s">
        <v>200</v>
      </c>
      <c r="G4" s="17" t="s">
        <v>199</v>
      </c>
      <c r="H4" s="18" t="s">
        <v>200</v>
      </c>
      <c r="I4" s="14"/>
    </row>
    <row r="5" spans="1:9" x14ac:dyDescent="0.2">
      <c r="A5" s="49" t="s">
        <v>85</v>
      </c>
      <c r="B5" s="49" t="s">
        <v>86</v>
      </c>
      <c r="C5" s="32">
        <v>13902497.9</v>
      </c>
      <c r="D5" s="33">
        <v>28976</v>
      </c>
      <c r="E5" s="32">
        <v>-6424619.7199999997</v>
      </c>
      <c r="F5" s="33">
        <v>-13411</v>
      </c>
      <c r="G5" s="32">
        <v>7477878.1799999997</v>
      </c>
      <c r="H5" s="33">
        <v>15565</v>
      </c>
    </row>
    <row r="6" spans="1:9" outlineLevel="2" x14ac:dyDescent="0.2">
      <c r="A6" s="63"/>
      <c r="B6" s="40" t="s">
        <v>88</v>
      </c>
      <c r="C6" s="41">
        <v>13902497.9</v>
      </c>
      <c r="D6" s="43">
        <v>28976</v>
      </c>
      <c r="E6" s="41">
        <v>-6424619.7199999997</v>
      </c>
      <c r="F6" s="43">
        <v>-13411</v>
      </c>
      <c r="G6" s="44">
        <v>7477878.1799999997</v>
      </c>
      <c r="H6" s="45">
        <v>15565</v>
      </c>
    </row>
    <row r="7" spans="1:9" x14ac:dyDescent="0.2">
      <c r="A7" s="49" t="s">
        <v>104</v>
      </c>
      <c r="B7" s="49" t="s">
        <v>105</v>
      </c>
      <c r="C7" s="32">
        <v>6507990</v>
      </c>
      <c r="D7" s="33">
        <v>13561</v>
      </c>
      <c r="E7" s="32">
        <v>-451444.9</v>
      </c>
      <c r="F7" s="33">
        <v>-958</v>
      </c>
      <c r="G7" s="32">
        <v>6056545.0999999996</v>
      </c>
      <c r="H7" s="33">
        <v>12603</v>
      </c>
    </row>
    <row r="8" spans="1:9" outlineLevel="2" x14ac:dyDescent="0.2">
      <c r="A8" s="63"/>
      <c r="B8" s="40" t="s">
        <v>88</v>
      </c>
      <c r="C8" s="41">
        <v>6507990</v>
      </c>
      <c r="D8" s="43">
        <v>13561</v>
      </c>
      <c r="E8" s="41">
        <v>-451444.9</v>
      </c>
      <c r="F8" s="43">
        <v>-958</v>
      </c>
      <c r="G8" s="44">
        <v>6056545.0999999996</v>
      </c>
      <c r="H8" s="45">
        <v>12603</v>
      </c>
    </row>
    <row r="9" spans="1:9" ht="21" x14ac:dyDescent="0.2">
      <c r="A9" s="49" t="s">
        <v>106</v>
      </c>
      <c r="B9" s="49" t="s">
        <v>5</v>
      </c>
      <c r="C9" s="32">
        <v>739623.7</v>
      </c>
      <c r="D9" s="33">
        <v>1541</v>
      </c>
      <c r="E9" s="32">
        <v>-255828.08</v>
      </c>
      <c r="F9" s="33">
        <v>-534</v>
      </c>
      <c r="G9" s="32">
        <v>483795.62</v>
      </c>
      <c r="H9" s="33">
        <v>1007</v>
      </c>
    </row>
    <row r="10" spans="1:9" outlineLevel="2" x14ac:dyDescent="0.2">
      <c r="A10" s="63"/>
      <c r="B10" s="40" t="s">
        <v>88</v>
      </c>
      <c r="C10" s="41">
        <v>739623.7</v>
      </c>
      <c r="D10" s="43">
        <v>1541</v>
      </c>
      <c r="E10" s="41">
        <v>-255828.08</v>
      </c>
      <c r="F10" s="43">
        <v>-534</v>
      </c>
      <c r="G10" s="44">
        <v>483795.62</v>
      </c>
      <c r="H10" s="45">
        <v>1007</v>
      </c>
    </row>
    <row r="11" spans="1:9" ht="21" x14ac:dyDescent="0.2">
      <c r="A11" s="49" t="s">
        <v>110</v>
      </c>
      <c r="B11" s="49" t="s">
        <v>7</v>
      </c>
      <c r="C11" s="32">
        <v>5641412.5</v>
      </c>
      <c r="D11" s="33">
        <v>11755</v>
      </c>
      <c r="E11" s="32">
        <v>-2679833.58</v>
      </c>
      <c r="F11" s="33">
        <v>-5591</v>
      </c>
      <c r="G11" s="32">
        <v>2961578.92</v>
      </c>
      <c r="H11" s="33">
        <v>6164</v>
      </c>
    </row>
    <row r="12" spans="1:9" outlineLevel="2" x14ac:dyDescent="0.2">
      <c r="A12" s="63"/>
      <c r="B12" s="40" t="s">
        <v>88</v>
      </c>
      <c r="C12" s="41">
        <v>5641412.5</v>
      </c>
      <c r="D12" s="43">
        <v>11755</v>
      </c>
      <c r="E12" s="41">
        <v>-2679833.58</v>
      </c>
      <c r="F12" s="43">
        <v>-5591</v>
      </c>
      <c r="G12" s="44">
        <v>2961578.92</v>
      </c>
      <c r="H12" s="45">
        <v>6164</v>
      </c>
    </row>
    <row r="13" spans="1:9" x14ac:dyDescent="0.2">
      <c r="A13" s="49" t="s">
        <v>115</v>
      </c>
      <c r="B13" s="49" t="s">
        <v>10</v>
      </c>
      <c r="C13" s="32">
        <v>5636397.5</v>
      </c>
      <c r="D13" s="33">
        <v>11743</v>
      </c>
      <c r="E13" s="32">
        <v>-723051.02</v>
      </c>
      <c r="F13" s="33">
        <v>-1519</v>
      </c>
      <c r="G13" s="32">
        <v>4913346.4800000004</v>
      </c>
      <c r="H13" s="33">
        <v>10224</v>
      </c>
    </row>
    <row r="14" spans="1:9" outlineLevel="2" x14ac:dyDescent="0.2">
      <c r="A14" s="63"/>
      <c r="B14" s="40" t="s">
        <v>88</v>
      </c>
      <c r="C14" s="41">
        <v>5636397.5</v>
      </c>
      <c r="D14" s="43">
        <v>11743</v>
      </c>
      <c r="E14" s="41">
        <v>-723051.02</v>
      </c>
      <c r="F14" s="43">
        <v>-1519</v>
      </c>
      <c r="G14" s="44">
        <v>4913346.4800000004</v>
      </c>
      <c r="H14" s="45">
        <v>10224</v>
      </c>
    </row>
    <row r="15" spans="1:9" ht="21" x14ac:dyDescent="0.2">
      <c r="A15" s="49" t="s">
        <v>119</v>
      </c>
      <c r="B15" s="49" t="s">
        <v>14</v>
      </c>
      <c r="C15" s="32">
        <v>448982.9</v>
      </c>
      <c r="D15" s="52">
        <v>935</v>
      </c>
      <c r="E15" s="32">
        <v>-113613.02</v>
      </c>
      <c r="F15" s="33">
        <v>-237</v>
      </c>
      <c r="G15" s="32">
        <v>335369.88</v>
      </c>
      <c r="H15" s="33">
        <v>698</v>
      </c>
    </row>
    <row r="16" spans="1:9" outlineLevel="2" x14ac:dyDescent="0.2">
      <c r="A16" s="63"/>
      <c r="B16" s="40" t="s">
        <v>88</v>
      </c>
      <c r="C16" s="41">
        <v>448982.9</v>
      </c>
      <c r="D16" s="42">
        <v>935</v>
      </c>
      <c r="E16" s="41">
        <v>-113613.02</v>
      </c>
      <c r="F16" s="43">
        <v>-237</v>
      </c>
      <c r="G16" s="44">
        <v>335369.88</v>
      </c>
      <c r="H16" s="45">
        <v>698</v>
      </c>
    </row>
    <row r="17" spans="1:8" x14ac:dyDescent="0.2">
      <c r="A17" s="108" t="s">
        <v>152</v>
      </c>
      <c r="B17" s="108"/>
      <c r="C17" s="32">
        <v>32876904.5</v>
      </c>
      <c r="D17" s="33">
        <v>68511</v>
      </c>
      <c r="E17" s="32">
        <v>-10648390.32</v>
      </c>
      <c r="F17" s="33">
        <v>-22250</v>
      </c>
      <c r="G17" s="32">
        <v>22228514.18</v>
      </c>
      <c r="H17" s="33">
        <v>46261</v>
      </c>
    </row>
    <row r="18" spans="1:8" x14ac:dyDescent="0.2">
      <c r="G18" s="51"/>
      <c r="H18" s="50"/>
    </row>
    <row r="19" spans="1:8" x14ac:dyDescent="0.2">
      <c r="G19" s="51"/>
      <c r="H19" s="50"/>
    </row>
    <row r="20" spans="1:8" x14ac:dyDescent="0.2">
      <c r="G20" s="51"/>
      <c r="H20" s="50"/>
    </row>
    <row r="21" spans="1:8" x14ac:dyDescent="0.2">
      <c r="G21" s="51"/>
      <c r="H21" s="50"/>
    </row>
    <row r="22" spans="1:8" x14ac:dyDescent="0.2">
      <c r="G22" s="51"/>
      <c r="H22" s="50"/>
    </row>
    <row r="23" spans="1:8" x14ac:dyDescent="0.2">
      <c r="G23" s="51"/>
      <c r="H23" s="50"/>
    </row>
    <row r="24" spans="1:8" x14ac:dyDescent="0.2">
      <c r="G24" s="51"/>
      <c r="H24" s="50"/>
    </row>
    <row r="25" spans="1:8" x14ac:dyDescent="0.2">
      <c r="G25" s="51"/>
      <c r="H25" s="50"/>
    </row>
    <row r="26" spans="1:8" x14ac:dyDescent="0.2">
      <c r="G26" s="51"/>
      <c r="H26" s="50"/>
    </row>
    <row r="27" spans="1:8" x14ac:dyDescent="0.2">
      <c r="G27" s="51"/>
      <c r="H27" s="50"/>
    </row>
    <row r="28" spans="1:8" x14ac:dyDescent="0.2">
      <c r="G28" s="51"/>
      <c r="H28" s="50"/>
    </row>
    <row r="29" spans="1:8" x14ac:dyDescent="0.2">
      <c r="G29" s="51"/>
      <c r="H29" s="50"/>
    </row>
  </sheetData>
  <mergeCells count="8">
    <mergeCell ref="A17:B17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6" orientation="portrait" r:id="rId1"/>
  <colBreaks count="1" manualBreakCount="1">
    <brk id="8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view="pageBreakPreview" zoomScale="150" zoomScaleNormal="100" zoomScaleSheetLayoutView="150" workbookViewId="0">
      <selection activeCell="D13" sqref="D13"/>
    </sheetView>
  </sheetViews>
  <sheetFormatPr defaultColWidth="10.5" defaultRowHeight="11.25" outlineLevelRow="2" x14ac:dyDescent="0.2"/>
  <cols>
    <col min="1" max="1" width="10" style="50" customWidth="1"/>
    <col min="2" max="2" width="45.5" style="50" customWidth="1"/>
    <col min="3" max="3" width="15.1640625" style="50" customWidth="1"/>
    <col min="4" max="4" width="7.33203125" style="50" customWidth="1"/>
    <col min="5" max="5" width="15.1640625" style="50" customWidth="1"/>
    <col min="6" max="6" width="7.33203125" style="50" customWidth="1"/>
    <col min="7" max="7" width="15.1640625" style="51" customWidth="1"/>
    <col min="8" max="8" width="9.83203125" style="50" customWidth="1"/>
    <col min="9" max="16384" width="10.5" style="22"/>
  </cols>
  <sheetData>
    <row r="1" spans="1:9" s="8" customFormat="1" ht="45" customHeight="1" x14ac:dyDescent="0.2">
      <c r="A1" s="7"/>
      <c r="C1" s="9"/>
      <c r="D1" s="9"/>
      <c r="E1" s="10"/>
      <c r="F1" s="109" t="s">
        <v>227</v>
      </c>
      <c r="G1" s="109"/>
      <c r="H1" s="109"/>
    </row>
    <row r="2" spans="1:9" s="8" customFormat="1" ht="40.5" customHeight="1" x14ac:dyDescent="0.2">
      <c r="A2" s="149" t="s">
        <v>187</v>
      </c>
      <c r="B2" s="149"/>
      <c r="C2" s="149"/>
      <c r="D2" s="149"/>
      <c r="E2" s="149"/>
      <c r="F2" s="149"/>
      <c r="G2" s="149"/>
      <c r="H2" s="149"/>
      <c r="I2" s="11"/>
    </row>
    <row r="3" spans="1:9" s="12" customFormat="1" ht="24.75" customHeight="1" x14ac:dyDescent="0.2">
      <c r="A3" s="150" t="s">
        <v>188</v>
      </c>
      <c r="B3" s="139" t="s">
        <v>228</v>
      </c>
      <c r="C3" s="130" t="s">
        <v>190</v>
      </c>
      <c r="D3" s="130"/>
      <c r="E3" s="131" t="s">
        <v>191</v>
      </c>
      <c r="F3" s="131"/>
      <c r="G3" s="130" t="s">
        <v>192</v>
      </c>
      <c r="H3" s="130"/>
    </row>
    <row r="4" spans="1:9" s="12" customFormat="1" ht="24.75" customHeight="1" x14ac:dyDescent="0.2">
      <c r="A4" s="150"/>
      <c r="B4" s="139"/>
      <c r="C4" s="13" t="s">
        <v>193</v>
      </c>
      <c r="D4" s="13" t="s">
        <v>161</v>
      </c>
      <c r="E4" s="13" t="s">
        <v>193</v>
      </c>
      <c r="F4" s="13" t="s">
        <v>161</v>
      </c>
      <c r="G4" s="13" t="s">
        <v>193</v>
      </c>
      <c r="H4" s="13" t="s">
        <v>161</v>
      </c>
    </row>
    <row r="5" spans="1:9" x14ac:dyDescent="0.2">
      <c r="A5" s="49" t="s">
        <v>153</v>
      </c>
      <c r="B5" s="49" t="s">
        <v>154</v>
      </c>
      <c r="C5" s="32"/>
      <c r="D5" s="33"/>
      <c r="E5" s="32"/>
      <c r="F5" s="33"/>
      <c r="G5" s="32"/>
      <c r="H5" s="33"/>
    </row>
    <row r="6" spans="1:9" outlineLevel="2" x14ac:dyDescent="0.2">
      <c r="A6" s="39"/>
      <c r="B6" s="40" t="s">
        <v>88</v>
      </c>
      <c r="C6" s="41">
        <v>381607312.66000003</v>
      </c>
      <c r="D6" s="43">
        <v>4201</v>
      </c>
      <c r="E6" s="41">
        <v>19528590.859999999</v>
      </c>
      <c r="F6" s="43">
        <v>325</v>
      </c>
      <c r="G6" s="44">
        <v>401135903.51999998</v>
      </c>
      <c r="H6" s="45">
        <v>4526</v>
      </c>
    </row>
    <row r="7" spans="1:9" x14ac:dyDescent="0.2">
      <c r="A7" s="108" t="s">
        <v>152</v>
      </c>
      <c r="B7" s="108"/>
      <c r="C7" s="32">
        <v>381607312.66000003</v>
      </c>
      <c r="D7" s="33">
        <v>4201</v>
      </c>
      <c r="E7" s="32">
        <v>19528590.859999999</v>
      </c>
      <c r="F7" s="33">
        <v>325</v>
      </c>
      <c r="G7" s="32">
        <v>401135903.51999998</v>
      </c>
      <c r="H7" s="33">
        <v>4526</v>
      </c>
    </row>
  </sheetData>
  <mergeCells count="8">
    <mergeCell ref="A7:B7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8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view="pageBreakPreview" zoomScale="140" zoomScaleNormal="100" zoomScaleSheetLayoutView="140" workbookViewId="0">
      <selection activeCell="B17" sqref="B17"/>
    </sheetView>
  </sheetViews>
  <sheetFormatPr defaultRowHeight="11.25" outlineLevelRow="2" x14ac:dyDescent="0.2"/>
  <cols>
    <col min="1" max="1" width="9.33203125" style="22"/>
    <col min="2" max="2" width="33" style="22" customWidth="1"/>
    <col min="3" max="3" width="16.6640625" style="22" customWidth="1"/>
    <col min="4" max="4" width="9.33203125" style="22"/>
    <col min="5" max="5" width="14.6640625" style="22" customWidth="1"/>
    <col min="6" max="6" width="9.33203125" style="22"/>
    <col min="7" max="7" width="15.1640625" style="22" customWidth="1"/>
    <col min="8" max="16384" width="9.33203125" style="22"/>
  </cols>
  <sheetData>
    <row r="1" spans="1:9" s="8" customFormat="1" ht="54" customHeight="1" x14ac:dyDescent="0.2">
      <c r="A1" s="7"/>
      <c r="C1" s="9"/>
      <c r="D1" s="9"/>
      <c r="E1" s="10"/>
      <c r="F1" s="109" t="s">
        <v>195</v>
      </c>
      <c r="G1" s="109"/>
      <c r="H1" s="109"/>
    </row>
    <row r="2" spans="1:9" s="8" customFormat="1" ht="18.75" x14ac:dyDescent="0.2">
      <c r="A2" s="151" t="s">
        <v>229</v>
      </c>
      <c r="B2" s="151"/>
      <c r="C2" s="151"/>
      <c r="D2" s="151"/>
      <c r="E2" s="151"/>
      <c r="F2" s="151"/>
      <c r="G2" s="151"/>
      <c r="H2" s="151"/>
      <c r="I2" s="11"/>
    </row>
    <row r="3" spans="1:9" s="12" customFormat="1" ht="24" customHeight="1" x14ac:dyDescent="0.2">
      <c r="A3" s="152" t="s">
        <v>188</v>
      </c>
      <c r="B3" s="153" t="s">
        <v>228</v>
      </c>
      <c r="C3" s="133" t="s">
        <v>190</v>
      </c>
      <c r="D3" s="133"/>
      <c r="E3" s="134" t="s">
        <v>191</v>
      </c>
      <c r="F3" s="134"/>
      <c r="G3" s="133" t="s">
        <v>192</v>
      </c>
      <c r="H3" s="133"/>
    </row>
    <row r="4" spans="1:9" s="12" customFormat="1" ht="29.25" customHeight="1" x14ac:dyDescent="0.2">
      <c r="A4" s="152"/>
      <c r="B4" s="153"/>
      <c r="C4" s="70" t="s">
        <v>193</v>
      </c>
      <c r="D4" s="70" t="s">
        <v>161</v>
      </c>
      <c r="E4" s="70" t="s">
        <v>193</v>
      </c>
      <c r="F4" s="70" t="s">
        <v>161</v>
      </c>
      <c r="G4" s="70" t="s">
        <v>193</v>
      </c>
      <c r="H4" s="70" t="s">
        <v>161</v>
      </c>
    </row>
    <row r="5" spans="1:9" x14ac:dyDescent="0.2">
      <c r="A5" s="49">
        <v>560055</v>
      </c>
      <c r="B5" s="49" t="s">
        <v>18</v>
      </c>
      <c r="C5" s="32"/>
      <c r="D5" s="52"/>
      <c r="E5" s="32">
        <v>68149.5</v>
      </c>
      <c r="F5" s="33">
        <v>50</v>
      </c>
      <c r="G5" s="32">
        <v>68149.5</v>
      </c>
      <c r="H5" s="52">
        <v>50</v>
      </c>
    </row>
    <row r="6" spans="1:9" outlineLevel="2" x14ac:dyDescent="0.2">
      <c r="A6" s="63"/>
      <c r="B6" s="73" t="s">
        <v>98</v>
      </c>
      <c r="C6" s="59"/>
      <c r="D6" s="71"/>
      <c r="E6" s="59">
        <v>68149.5</v>
      </c>
      <c r="F6" s="60">
        <v>50</v>
      </c>
      <c r="G6" s="61">
        <v>68149.5</v>
      </c>
      <c r="H6" s="72">
        <v>50</v>
      </c>
    </row>
    <row r="7" spans="1:9" ht="21" x14ac:dyDescent="0.2">
      <c r="A7" s="49" t="s">
        <v>125</v>
      </c>
      <c r="B7" s="49" t="s">
        <v>21</v>
      </c>
      <c r="C7" s="32">
        <v>273960.59999999998</v>
      </c>
      <c r="D7" s="52">
        <v>201</v>
      </c>
      <c r="E7" s="32">
        <v>-149928.78</v>
      </c>
      <c r="F7" s="33">
        <v>-110</v>
      </c>
      <c r="G7" s="32">
        <v>124031.82</v>
      </c>
      <c r="H7" s="52">
        <v>91</v>
      </c>
    </row>
    <row r="8" spans="1:9" outlineLevel="2" x14ac:dyDescent="0.2">
      <c r="A8" s="63"/>
      <c r="B8" s="58" t="s">
        <v>90</v>
      </c>
      <c r="C8" s="59">
        <v>273960.59999999998</v>
      </c>
      <c r="D8" s="71">
        <v>201</v>
      </c>
      <c r="E8" s="59">
        <v>-149928.78</v>
      </c>
      <c r="F8" s="60">
        <v>-110</v>
      </c>
      <c r="G8" s="61">
        <v>124031.82</v>
      </c>
      <c r="H8" s="72">
        <v>91</v>
      </c>
    </row>
    <row r="9" spans="1:9" x14ac:dyDescent="0.2">
      <c r="A9" s="49">
        <v>560082</v>
      </c>
      <c r="B9" s="49" t="s">
        <v>41</v>
      </c>
      <c r="C9" s="32"/>
      <c r="D9" s="52"/>
      <c r="E9" s="32">
        <v>81779.28</v>
      </c>
      <c r="F9" s="33">
        <v>60</v>
      </c>
      <c r="G9" s="32">
        <v>81779.28</v>
      </c>
      <c r="H9" s="52">
        <v>60</v>
      </c>
    </row>
    <row r="10" spans="1:9" outlineLevel="2" x14ac:dyDescent="0.2">
      <c r="A10" s="63"/>
      <c r="B10" s="73" t="s">
        <v>98</v>
      </c>
      <c r="C10" s="59"/>
      <c r="D10" s="71"/>
      <c r="E10" s="59">
        <v>81779.28</v>
      </c>
      <c r="F10" s="60">
        <v>60</v>
      </c>
      <c r="G10" s="61">
        <v>81779.28</v>
      </c>
      <c r="H10" s="72">
        <v>60</v>
      </c>
    </row>
    <row r="11" spans="1:9" x14ac:dyDescent="0.2">
      <c r="A11" s="108" t="s">
        <v>152</v>
      </c>
      <c r="B11" s="108"/>
      <c r="C11" s="32">
        <f t="shared" ref="C11:H11" si="0">C5+C7+C9</f>
        <v>273960.59999999998</v>
      </c>
      <c r="D11" s="33">
        <f t="shared" si="0"/>
        <v>201</v>
      </c>
      <c r="E11" s="32">
        <f t="shared" si="0"/>
        <v>0</v>
      </c>
      <c r="F11" s="33">
        <f t="shared" si="0"/>
        <v>0</v>
      </c>
      <c r="G11" s="32">
        <f t="shared" si="0"/>
        <v>273960.59999999998</v>
      </c>
      <c r="H11" s="33">
        <f t="shared" si="0"/>
        <v>201</v>
      </c>
    </row>
  </sheetData>
  <mergeCells count="8">
    <mergeCell ref="A11:B11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17"/>
  <sheetViews>
    <sheetView view="pageBreakPreview" zoomScale="130" zoomScaleNormal="100" zoomScaleSheetLayoutView="130" workbookViewId="0">
      <pane xSplit="2" ySplit="4" topLeftCell="C126" activePane="bottomRight" state="frozen"/>
      <selection pane="topRight" activeCell="C1" sqref="C1"/>
      <selection pane="bottomLeft" activeCell="A5" sqref="A5"/>
      <selection pane="bottomRight" activeCell="P132" sqref="P132"/>
    </sheetView>
  </sheetViews>
  <sheetFormatPr defaultColWidth="10.5" defaultRowHeight="11.25" outlineLevelRow="2" x14ac:dyDescent="0.2"/>
  <cols>
    <col min="1" max="1" width="14.33203125" style="50" customWidth="1"/>
    <col min="2" max="2" width="29.33203125" style="50" customWidth="1"/>
    <col min="3" max="3" width="15.6640625" style="50" customWidth="1"/>
    <col min="4" max="4" width="9.5" style="50" customWidth="1"/>
    <col min="5" max="5" width="14.83203125" style="51" customWidth="1"/>
    <col min="6" max="6" width="9.6640625" style="50" customWidth="1"/>
    <col min="7" max="7" width="14.83203125" style="54" customWidth="1"/>
    <col min="8" max="8" width="9.5" style="55" customWidth="1"/>
    <col min="9" max="16384" width="10.5" style="22"/>
  </cols>
  <sheetData>
    <row r="1" spans="1:9" s="8" customFormat="1" ht="45" customHeight="1" x14ac:dyDescent="0.2">
      <c r="A1" s="7"/>
      <c r="C1" s="9"/>
      <c r="D1" s="9"/>
      <c r="E1" s="10"/>
      <c r="F1" s="109" t="s">
        <v>194</v>
      </c>
      <c r="G1" s="109"/>
      <c r="H1" s="109"/>
    </row>
    <row r="2" spans="1:9" s="8" customFormat="1" ht="40.5" customHeight="1" x14ac:dyDescent="0.2">
      <c r="A2" s="151" t="s">
        <v>196</v>
      </c>
      <c r="B2" s="151"/>
      <c r="C2" s="151"/>
      <c r="D2" s="151"/>
      <c r="E2" s="151"/>
      <c r="F2" s="151"/>
      <c r="G2" s="151"/>
      <c r="H2" s="151"/>
      <c r="I2" s="11"/>
    </row>
    <row r="3" spans="1:9" s="12" customFormat="1" ht="24.75" customHeight="1" x14ac:dyDescent="0.2">
      <c r="A3" s="150" t="s">
        <v>188</v>
      </c>
      <c r="B3" s="139" t="s">
        <v>228</v>
      </c>
      <c r="C3" s="130" t="s">
        <v>190</v>
      </c>
      <c r="D3" s="130"/>
      <c r="E3" s="131" t="s">
        <v>191</v>
      </c>
      <c r="F3" s="131"/>
      <c r="G3" s="130" t="s">
        <v>192</v>
      </c>
      <c r="H3" s="130"/>
    </row>
    <row r="4" spans="1:9" s="12" customFormat="1" ht="24.75" customHeight="1" x14ac:dyDescent="0.2">
      <c r="A4" s="150"/>
      <c r="B4" s="139"/>
      <c r="C4" s="13" t="s">
        <v>193</v>
      </c>
      <c r="D4" s="13" t="s">
        <v>161</v>
      </c>
      <c r="E4" s="13" t="s">
        <v>193</v>
      </c>
      <c r="F4" s="13" t="s">
        <v>161</v>
      </c>
      <c r="G4" s="13" t="s">
        <v>193</v>
      </c>
      <c r="H4" s="13" t="s">
        <v>161</v>
      </c>
    </row>
    <row r="5" spans="1:9" ht="21" x14ac:dyDescent="0.2">
      <c r="A5" s="49" t="s">
        <v>85</v>
      </c>
      <c r="B5" s="49" t="s">
        <v>86</v>
      </c>
      <c r="C5" s="32">
        <v>7318717</v>
      </c>
      <c r="D5" s="33">
        <v>5534</v>
      </c>
      <c r="E5" s="32">
        <v>1567916.48</v>
      </c>
      <c r="F5" s="33">
        <v>1328</v>
      </c>
      <c r="G5" s="32">
        <v>8886633.4800000004</v>
      </c>
      <c r="H5" s="33">
        <v>6862</v>
      </c>
    </row>
    <row r="6" spans="1:9" outlineLevel="1" x14ac:dyDescent="0.2">
      <c r="A6" s="57"/>
      <c r="B6" s="58" t="s">
        <v>87</v>
      </c>
      <c r="C6" s="59">
        <v>7318717</v>
      </c>
      <c r="D6" s="60">
        <v>5534</v>
      </c>
      <c r="E6" s="59">
        <v>1567916.48</v>
      </c>
      <c r="F6" s="60">
        <v>1328</v>
      </c>
      <c r="G6" s="61">
        <v>8886633.4800000004</v>
      </c>
      <c r="H6" s="62">
        <v>6862</v>
      </c>
    </row>
    <row r="7" spans="1:9" outlineLevel="2" x14ac:dyDescent="0.2">
      <c r="A7" s="63"/>
      <c r="B7" s="40" t="s">
        <v>88</v>
      </c>
      <c r="C7" s="41">
        <v>609672.67000000004</v>
      </c>
      <c r="D7" s="42">
        <v>461</v>
      </c>
      <c r="E7" s="41">
        <v>0</v>
      </c>
      <c r="F7" s="43">
        <v>0</v>
      </c>
      <c r="G7" s="44">
        <v>609672.67000000004</v>
      </c>
      <c r="H7" s="45">
        <v>461</v>
      </c>
    </row>
    <row r="8" spans="1:9" outlineLevel="2" x14ac:dyDescent="0.2">
      <c r="A8" s="63"/>
      <c r="B8" s="40" t="s">
        <v>89</v>
      </c>
      <c r="C8" s="41">
        <v>609672.67000000004</v>
      </c>
      <c r="D8" s="42">
        <v>461</v>
      </c>
      <c r="E8" s="41">
        <v>0</v>
      </c>
      <c r="F8" s="43">
        <v>0</v>
      </c>
      <c r="G8" s="44">
        <v>609672.67000000004</v>
      </c>
      <c r="H8" s="45">
        <v>461</v>
      </c>
    </row>
    <row r="9" spans="1:9" outlineLevel="2" x14ac:dyDescent="0.2">
      <c r="A9" s="63"/>
      <c r="B9" s="40" t="s">
        <v>90</v>
      </c>
      <c r="C9" s="41">
        <v>609672.67000000004</v>
      </c>
      <c r="D9" s="42">
        <v>461</v>
      </c>
      <c r="E9" s="41">
        <v>0</v>
      </c>
      <c r="F9" s="43">
        <v>0</v>
      </c>
      <c r="G9" s="44">
        <v>609672.67000000004</v>
      </c>
      <c r="H9" s="45">
        <v>461</v>
      </c>
    </row>
    <row r="10" spans="1:9" outlineLevel="2" x14ac:dyDescent="0.2">
      <c r="A10" s="63"/>
      <c r="B10" s="40" t="s">
        <v>91</v>
      </c>
      <c r="C10" s="41">
        <v>609672.67000000004</v>
      </c>
      <c r="D10" s="42">
        <v>461</v>
      </c>
      <c r="E10" s="41">
        <v>0</v>
      </c>
      <c r="F10" s="43">
        <v>0</v>
      </c>
      <c r="G10" s="44">
        <v>609672.67000000004</v>
      </c>
      <c r="H10" s="45">
        <v>461</v>
      </c>
    </row>
    <row r="11" spans="1:9" outlineLevel="2" x14ac:dyDescent="0.2">
      <c r="A11" s="63"/>
      <c r="B11" s="40" t="s">
        <v>92</v>
      </c>
      <c r="C11" s="41">
        <v>609672.67000000004</v>
      </c>
      <c r="D11" s="42">
        <v>461</v>
      </c>
      <c r="E11" s="41">
        <v>0</v>
      </c>
      <c r="F11" s="43">
        <v>0</v>
      </c>
      <c r="G11" s="44">
        <v>609672.67000000004</v>
      </c>
      <c r="H11" s="45">
        <v>461</v>
      </c>
    </row>
    <row r="12" spans="1:9" outlineLevel="2" x14ac:dyDescent="0.2">
      <c r="A12" s="63"/>
      <c r="B12" s="40" t="s">
        <v>93</v>
      </c>
      <c r="C12" s="41">
        <v>609672.67000000004</v>
      </c>
      <c r="D12" s="42">
        <v>461</v>
      </c>
      <c r="E12" s="41">
        <v>0</v>
      </c>
      <c r="F12" s="43">
        <v>0</v>
      </c>
      <c r="G12" s="44">
        <v>609672.67000000004</v>
      </c>
      <c r="H12" s="45">
        <v>461</v>
      </c>
    </row>
    <row r="13" spans="1:9" outlineLevel="2" x14ac:dyDescent="0.2">
      <c r="A13" s="63"/>
      <c r="B13" s="40" t="s">
        <v>94</v>
      </c>
      <c r="C13" s="41">
        <v>609672.67000000004</v>
      </c>
      <c r="D13" s="42">
        <v>461</v>
      </c>
      <c r="E13" s="41">
        <v>0</v>
      </c>
      <c r="F13" s="43">
        <v>0</v>
      </c>
      <c r="G13" s="44">
        <v>609672.67000000004</v>
      </c>
      <c r="H13" s="45">
        <v>461</v>
      </c>
    </row>
    <row r="14" spans="1:9" outlineLevel="2" x14ac:dyDescent="0.2">
      <c r="A14" s="63"/>
      <c r="B14" s="40" t="s">
        <v>95</v>
      </c>
      <c r="C14" s="41">
        <v>609672.67000000004</v>
      </c>
      <c r="D14" s="42">
        <v>461</v>
      </c>
      <c r="E14" s="41">
        <v>0</v>
      </c>
      <c r="F14" s="43">
        <v>0</v>
      </c>
      <c r="G14" s="44">
        <v>609672.67000000004</v>
      </c>
      <c r="H14" s="45">
        <v>461</v>
      </c>
    </row>
    <row r="15" spans="1:9" outlineLevel="2" x14ac:dyDescent="0.2">
      <c r="A15" s="63"/>
      <c r="B15" s="40" t="s">
        <v>96</v>
      </c>
      <c r="C15" s="41">
        <v>609672.67000000004</v>
      </c>
      <c r="D15" s="42">
        <v>461</v>
      </c>
      <c r="E15" s="41">
        <v>0</v>
      </c>
      <c r="F15" s="43">
        <v>0</v>
      </c>
      <c r="G15" s="44">
        <v>609672.67000000004</v>
      </c>
      <c r="H15" s="45">
        <v>461</v>
      </c>
    </row>
    <row r="16" spans="1:9" outlineLevel="2" x14ac:dyDescent="0.2">
      <c r="A16" s="63"/>
      <c r="B16" s="40" t="s">
        <v>97</v>
      </c>
      <c r="C16" s="41">
        <v>609672.67000000004</v>
      </c>
      <c r="D16" s="42">
        <v>461</v>
      </c>
      <c r="E16" s="41">
        <v>1567916.48</v>
      </c>
      <c r="F16" s="43">
        <v>1328</v>
      </c>
      <c r="G16" s="44">
        <v>2177589.15</v>
      </c>
      <c r="H16" s="45">
        <v>1789</v>
      </c>
    </row>
    <row r="17" spans="1:8" outlineLevel="2" x14ac:dyDescent="0.2">
      <c r="A17" s="63"/>
      <c r="B17" s="40" t="s">
        <v>98</v>
      </c>
      <c r="C17" s="41">
        <v>609672.67000000004</v>
      </c>
      <c r="D17" s="42">
        <v>461</v>
      </c>
      <c r="E17" s="41">
        <v>0</v>
      </c>
      <c r="F17" s="43">
        <v>0</v>
      </c>
      <c r="G17" s="44">
        <v>609672.67000000004</v>
      </c>
      <c r="H17" s="45">
        <v>461</v>
      </c>
    </row>
    <row r="18" spans="1:8" outlineLevel="2" x14ac:dyDescent="0.2">
      <c r="A18" s="63"/>
      <c r="B18" s="40" t="s">
        <v>99</v>
      </c>
      <c r="C18" s="41">
        <v>612317.63</v>
      </c>
      <c r="D18" s="42">
        <v>463</v>
      </c>
      <c r="E18" s="41">
        <v>0</v>
      </c>
      <c r="F18" s="43">
        <v>0</v>
      </c>
      <c r="G18" s="44">
        <v>612317.63</v>
      </c>
      <c r="H18" s="45">
        <v>463</v>
      </c>
    </row>
    <row r="19" spans="1:8" x14ac:dyDescent="0.2">
      <c r="A19" s="49" t="s">
        <v>100</v>
      </c>
      <c r="B19" s="49" t="s">
        <v>3</v>
      </c>
      <c r="C19" s="32">
        <v>33023529.25</v>
      </c>
      <c r="D19" s="33">
        <v>32826</v>
      </c>
      <c r="E19" s="32">
        <v>4229124.12</v>
      </c>
      <c r="F19" s="33">
        <v>3582</v>
      </c>
      <c r="G19" s="32">
        <v>37252653.369999997</v>
      </c>
      <c r="H19" s="33">
        <v>36408</v>
      </c>
    </row>
    <row r="20" spans="1:8" outlineLevel="1" x14ac:dyDescent="0.2">
      <c r="A20" s="57"/>
      <c r="B20" s="58" t="s">
        <v>87</v>
      </c>
      <c r="C20" s="59">
        <v>33023529.25</v>
      </c>
      <c r="D20" s="60">
        <v>32826</v>
      </c>
      <c r="E20" s="59">
        <v>4229124.12</v>
      </c>
      <c r="F20" s="60">
        <v>3582</v>
      </c>
      <c r="G20" s="61">
        <v>37252653.369999997</v>
      </c>
      <c r="H20" s="62">
        <v>36408</v>
      </c>
    </row>
    <row r="21" spans="1:8" outlineLevel="2" collapsed="1" x14ac:dyDescent="0.2">
      <c r="A21" s="63"/>
      <c r="B21" s="40" t="s">
        <v>88</v>
      </c>
      <c r="C21" s="41">
        <v>3297592.09</v>
      </c>
      <c r="D21" s="43">
        <v>3326</v>
      </c>
      <c r="E21" s="41">
        <v>0</v>
      </c>
      <c r="F21" s="43">
        <v>0</v>
      </c>
      <c r="G21" s="44">
        <v>3297592.09</v>
      </c>
      <c r="H21" s="45">
        <v>3326</v>
      </c>
    </row>
    <row r="22" spans="1:8" outlineLevel="2" x14ac:dyDescent="0.2">
      <c r="A22" s="63"/>
      <c r="B22" s="40" t="s">
        <v>89</v>
      </c>
      <c r="C22" s="41">
        <v>3297592.09</v>
      </c>
      <c r="D22" s="43">
        <v>3326</v>
      </c>
      <c r="E22" s="41">
        <v>0</v>
      </c>
      <c r="F22" s="43">
        <v>0</v>
      </c>
      <c r="G22" s="44">
        <v>3297592.09</v>
      </c>
      <c r="H22" s="45">
        <v>3326</v>
      </c>
    </row>
    <row r="23" spans="1:8" outlineLevel="2" x14ac:dyDescent="0.2">
      <c r="A23" s="63"/>
      <c r="B23" s="40" t="s">
        <v>90</v>
      </c>
      <c r="C23" s="41">
        <v>3297592.09</v>
      </c>
      <c r="D23" s="43">
        <v>3326</v>
      </c>
      <c r="E23" s="41">
        <v>0</v>
      </c>
      <c r="F23" s="43">
        <v>0</v>
      </c>
      <c r="G23" s="44">
        <v>3297592.09</v>
      </c>
      <c r="H23" s="45">
        <v>3326</v>
      </c>
    </row>
    <row r="24" spans="1:8" outlineLevel="2" x14ac:dyDescent="0.2">
      <c r="A24" s="63"/>
      <c r="B24" s="40" t="s">
        <v>91</v>
      </c>
      <c r="C24" s="41">
        <v>3297592.09</v>
      </c>
      <c r="D24" s="43">
        <v>3326</v>
      </c>
      <c r="E24" s="41">
        <v>0</v>
      </c>
      <c r="F24" s="43">
        <v>0</v>
      </c>
      <c r="G24" s="44">
        <v>3297592.09</v>
      </c>
      <c r="H24" s="45">
        <v>3326</v>
      </c>
    </row>
    <row r="25" spans="1:8" outlineLevel="2" x14ac:dyDescent="0.2">
      <c r="A25" s="63"/>
      <c r="B25" s="40" t="s">
        <v>92</v>
      </c>
      <c r="C25" s="41">
        <v>3297592.09</v>
      </c>
      <c r="D25" s="43">
        <v>3326</v>
      </c>
      <c r="E25" s="41">
        <v>0</v>
      </c>
      <c r="F25" s="43">
        <v>0</v>
      </c>
      <c r="G25" s="44">
        <v>3297592.09</v>
      </c>
      <c r="H25" s="45">
        <v>3326</v>
      </c>
    </row>
    <row r="26" spans="1:8" outlineLevel="2" x14ac:dyDescent="0.2">
      <c r="A26" s="63"/>
      <c r="B26" s="40" t="s">
        <v>93</v>
      </c>
      <c r="C26" s="41">
        <v>3297592.09</v>
      </c>
      <c r="D26" s="43">
        <v>3326</v>
      </c>
      <c r="E26" s="41">
        <v>0</v>
      </c>
      <c r="F26" s="43">
        <v>0</v>
      </c>
      <c r="G26" s="44">
        <v>3297592.09</v>
      </c>
      <c r="H26" s="45">
        <v>3326</v>
      </c>
    </row>
    <row r="27" spans="1:8" outlineLevel="2" x14ac:dyDescent="0.2">
      <c r="A27" s="63"/>
      <c r="B27" s="40" t="s">
        <v>94</v>
      </c>
      <c r="C27" s="41">
        <v>2205998.9700000002</v>
      </c>
      <c r="D27" s="43">
        <v>2146</v>
      </c>
      <c r="E27" s="41">
        <v>0</v>
      </c>
      <c r="F27" s="43">
        <v>0</v>
      </c>
      <c r="G27" s="44">
        <v>2205998.9700000002</v>
      </c>
      <c r="H27" s="45">
        <v>2146</v>
      </c>
    </row>
    <row r="28" spans="1:8" outlineLevel="2" x14ac:dyDescent="0.2">
      <c r="A28" s="63"/>
      <c r="B28" s="40" t="s">
        <v>95</v>
      </c>
      <c r="C28" s="41">
        <v>2205998.9700000002</v>
      </c>
      <c r="D28" s="43">
        <v>2146</v>
      </c>
      <c r="E28" s="41">
        <v>0</v>
      </c>
      <c r="F28" s="43">
        <v>0</v>
      </c>
      <c r="G28" s="44">
        <v>2205998.9700000002</v>
      </c>
      <c r="H28" s="45">
        <v>2146</v>
      </c>
    </row>
    <row r="29" spans="1:8" outlineLevel="2" x14ac:dyDescent="0.2">
      <c r="A29" s="63"/>
      <c r="B29" s="40" t="s">
        <v>96</v>
      </c>
      <c r="C29" s="41">
        <v>2205998.9700000002</v>
      </c>
      <c r="D29" s="43">
        <v>2146</v>
      </c>
      <c r="E29" s="41">
        <v>0</v>
      </c>
      <c r="F29" s="43">
        <v>0</v>
      </c>
      <c r="G29" s="44">
        <v>2205998.9700000002</v>
      </c>
      <c r="H29" s="45">
        <v>2146</v>
      </c>
    </row>
    <row r="30" spans="1:8" outlineLevel="2" x14ac:dyDescent="0.2">
      <c r="A30" s="63"/>
      <c r="B30" s="40" t="s">
        <v>97</v>
      </c>
      <c r="C30" s="41">
        <v>2205998.9700000002</v>
      </c>
      <c r="D30" s="43">
        <v>2146</v>
      </c>
      <c r="E30" s="41">
        <v>4229124.12</v>
      </c>
      <c r="F30" s="43">
        <v>3582</v>
      </c>
      <c r="G30" s="44">
        <v>6435123.0899999999</v>
      </c>
      <c r="H30" s="45">
        <v>5728</v>
      </c>
    </row>
    <row r="31" spans="1:8" outlineLevel="2" x14ac:dyDescent="0.2">
      <c r="A31" s="63"/>
      <c r="B31" s="40" t="s">
        <v>98</v>
      </c>
      <c r="C31" s="41">
        <v>2205998.9700000002</v>
      </c>
      <c r="D31" s="43">
        <v>2142</v>
      </c>
      <c r="E31" s="41">
        <v>0</v>
      </c>
      <c r="F31" s="43">
        <v>0</v>
      </c>
      <c r="G31" s="44">
        <v>2205998.9700000002</v>
      </c>
      <c r="H31" s="45">
        <v>2142</v>
      </c>
    </row>
    <row r="32" spans="1:8" outlineLevel="2" x14ac:dyDescent="0.2">
      <c r="A32" s="63"/>
      <c r="B32" s="40" t="s">
        <v>99</v>
      </c>
      <c r="C32" s="41">
        <v>2207981.86</v>
      </c>
      <c r="D32" s="43">
        <v>2144</v>
      </c>
      <c r="E32" s="41">
        <v>0</v>
      </c>
      <c r="F32" s="43">
        <v>0</v>
      </c>
      <c r="G32" s="44">
        <v>2207981.86</v>
      </c>
      <c r="H32" s="45">
        <v>2144</v>
      </c>
    </row>
    <row r="33" spans="1:8" collapsed="1" x14ac:dyDescent="0.2">
      <c r="A33" s="49" t="s">
        <v>101</v>
      </c>
      <c r="B33" s="49" t="s">
        <v>4</v>
      </c>
      <c r="C33" s="32">
        <v>3033192</v>
      </c>
      <c r="D33" s="33">
        <v>2930</v>
      </c>
      <c r="E33" s="32">
        <v>-23164.16</v>
      </c>
      <c r="F33" s="33">
        <v>0</v>
      </c>
      <c r="G33" s="32">
        <v>3010027.84</v>
      </c>
      <c r="H33" s="33">
        <v>2930</v>
      </c>
    </row>
    <row r="34" spans="1:8" outlineLevel="1" x14ac:dyDescent="0.2">
      <c r="A34" s="57"/>
      <c r="B34" s="58" t="s">
        <v>87</v>
      </c>
      <c r="C34" s="59">
        <v>3033192</v>
      </c>
      <c r="D34" s="60">
        <v>2930</v>
      </c>
      <c r="E34" s="59">
        <v>-23164.16</v>
      </c>
      <c r="F34" s="60">
        <v>0</v>
      </c>
      <c r="G34" s="61">
        <v>3010027.84</v>
      </c>
      <c r="H34" s="62">
        <v>2930</v>
      </c>
    </row>
    <row r="35" spans="1:8" outlineLevel="2" x14ac:dyDescent="0.2">
      <c r="A35" s="63"/>
      <c r="B35" s="40" t="s">
        <v>88</v>
      </c>
      <c r="C35" s="41">
        <v>252593.46</v>
      </c>
      <c r="D35" s="42">
        <v>244</v>
      </c>
      <c r="E35" s="41">
        <v>-23164.16</v>
      </c>
      <c r="F35" s="43">
        <v>0</v>
      </c>
      <c r="G35" s="44">
        <v>229429.3</v>
      </c>
      <c r="H35" s="45">
        <v>244</v>
      </c>
    </row>
    <row r="36" spans="1:8" outlineLevel="2" x14ac:dyDescent="0.2">
      <c r="A36" s="63"/>
      <c r="B36" s="40" t="s">
        <v>89</v>
      </c>
      <c r="C36" s="41">
        <v>252593.46</v>
      </c>
      <c r="D36" s="42">
        <v>244</v>
      </c>
      <c r="E36" s="41">
        <v>0</v>
      </c>
      <c r="F36" s="43">
        <v>0</v>
      </c>
      <c r="G36" s="44">
        <v>252593.46</v>
      </c>
      <c r="H36" s="45">
        <v>244</v>
      </c>
    </row>
    <row r="37" spans="1:8" outlineLevel="2" x14ac:dyDescent="0.2">
      <c r="A37" s="63"/>
      <c r="B37" s="40" t="s">
        <v>90</v>
      </c>
      <c r="C37" s="41">
        <v>252593.46</v>
      </c>
      <c r="D37" s="42">
        <v>244</v>
      </c>
      <c r="E37" s="41">
        <v>0</v>
      </c>
      <c r="F37" s="43">
        <v>0</v>
      </c>
      <c r="G37" s="44">
        <v>252593.46</v>
      </c>
      <c r="H37" s="45">
        <v>244</v>
      </c>
    </row>
    <row r="38" spans="1:8" outlineLevel="2" x14ac:dyDescent="0.2">
      <c r="A38" s="63"/>
      <c r="B38" s="40" t="s">
        <v>91</v>
      </c>
      <c r="C38" s="41">
        <v>252593.46</v>
      </c>
      <c r="D38" s="42">
        <v>244</v>
      </c>
      <c r="E38" s="41">
        <v>0</v>
      </c>
      <c r="F38" s="43">
        <v>0</v>
      </c>
      <c r="G38" s="44">
        <v>252593.46</v>
      </c>
      <c r="H38" s="45">
        <v>244</v>
      </c>
    </row>
    <row r="39" spans="1:8" outlineLevel="2" x14ac:dyDescent="0.2">
      <c r="A39" s="63"/>
      <c r="B39" s="40" t="s">
        <v>92</v>
      </c>
      <c r="C39" s="41">
        <v>252593.46</v>
      </c>
      <c r="D39" s="42">
        <v>244</v>
      </c>
      <c r="E39" s="41">
        <v>0</v>
      </c>
      <c r="F39" s="43">
        <v>0</v>
      </c>
      <c r="G39" s="44">
        <v>252593.46</v>
      </c>
      <c r="H39" s="45">
        <v>244</v>
      </c>
    </row>
    <row r="40" spans="1:8" outlineLevel="2" x14ac:dyDescent="0.2">
      <c r="A40" s="63"/>
      <c r="B40" s="40" t="s">
        <v>93</v>
      </c>
      <c r="C40" s="41">
        <v>252593.46</v>
      </c>
      <c r="D40" s="42">
        <v>244</v>
      </c>
      <c r="E40" s="41">
        <v>0</v>
      </c>
      <c r="F40" s="43">
        <v>0</v>
      </c>
      <c r="G40" s="44">
        <v>252593.46</v>
      </c>
      <c r="H40" s="45">
        <v>244</v>
      </c>
    </row>
    <row r="41" spans="1:8" outlineLevel="2" x14ac:dyDescent="0.2">
      <c r="A41" s="63"/>
      <c r="B41" s="40" t="s">
        <v>94</v>
      </c>
      <c r="C41" s="41">
        <v>252593.46</v>
      </c>
      <c r="D41" s="42">
        <v>244</v>
      </c>
      <c r="E41" s="41">
        <v>0</v>
      </c>
      <c r="F41" s="43">
        <v>0</v>
      </c>
      <c r="G41" s="44">
        <v>252593.46</v>
      </c>
      <c r="H41" s="45">
        <v>244</v>
      </c>
    </row>
    <row r="42" spans="1:8" outlineLevel="2" x14ac:dyDescent="0.2">
      <c r="A42" s="63"/>
      <c r="B42" s="40" t="s">
        <v>95</v>
      </c>
      <c r="C42" s="41">
        <v>252593.46</v>
      </c>
      <c r="D42" s="42">
        <v>244</v>
      </c>
      <c r="E42" s="41">
        <v>0</v>
      </c>
      <c r="F42" s="43">
        <v>0</v>
      </c>
      <c r="G42" s="44">
        <v>252593.46</v>
      </c>
      <c r="H42" s="45">
        <v>244</v>
      </c>
    </row>
    <row r="43" spans="1:8" outlineLevel="2" x14ac:dyDescent="0.2">
      <c r="A43" s="63"/>
      <c r="B43" s="40" t="s">
        <v>96</v>
      </c>
      <c r="C43" s="41">
        <v>252593.46</v>
      </c>
      <c r="D43" s="42">
        <v>244</v>
      </c>
      <c r="E43" s="41">
        <v>0</v>
      </c>
      <c r="F43" s="43">
        <v>0</v>
      </c>
      <c r="G43" s="44">
        <v>252593.46</v>
      </c>
      <c r="H43" s="45">
        <v>244</v>
      </c>
    </row>
    <row r="44" spans="1:8" outlineLevel="2" x14ac:dyDescent="0.2">
      <c r="A44" s="63"/>
      <c r="B44" s="40" t="s">
        <v>97</v>
      </c>
      <c r="C44" s="41">
        <v>252593.46</v>
      </c>
      <c r="D44" s="42">
        <v>244</v>
      </c>
      <c r="E44" s="41">
        <v>0</v>
      </c>
      <c r="F44" s="43">
        <v>0</v>
      </c>
      <c r="G44" s="44">
        <v>252593.46</v>
      </c>
      <c r="H44" s="45">
        <v>244</v>
      </c>
    </row>
    <row r="45" spans="1:8" outlineLevel="2" x14ac:dyDescent="0.2">
      <c r="A45" s="63"/>
      <c r="B45" s="40" t="s">
        <v>98</v>
      </c>
      <c r="C45" s="41">
        <v>252593.46</v>
      </c>
      <c r="D45" s="42">
        <v>244</v>
      </c>
      <c r="E45" s="41">
        <v>0</v>
      </c>
      <c r="F45" s="43">
        <v>0</v>
      </c>
      <c r="G45" s="44">
        <v>252593.46</v>
      </c>
      <c r="H45" s="45">
        <v>244</v>
      </c>
    </row>
    <row r="46" spans="1:8" outlineLevel="2" x14ac:dyDescent="0.2">
      <c r="A46" s="63"/>
      <c r="B46" s="40" t="s">
        <v>99</v>
      </c>
      <c r="C46" s="41">
        <v>254663.94</v>
      </c>
      <c r="D46" s="42">
        <v>246</v>
      </c>
      <c r="E46" s="41">
        <v>0</v>
      </c>
      <c r="F46" s="43">
        <v>0</v>
      </c>
      <c r="G46" s="44">
        <v>254663.94</v>
      </c>
      <c r="H46" s="45">
        <v>246</v>
      </c>
    </row>
    <row r="47" spans="1:8" collapsed="1" x14ac:dyDescent="0.2">
      <c r="A47" s="49" t="s">
        <v>102</v>
      </c>
      <c r="B47" s="49" t="s">
        <v>103</v>
      </c>
      <c r="C47" s="32">
        <v>48333423</v>
      </c>
      <c r="D47" s="33">
        <v>36547</v>
      </c>
      <c r="E47" s="32">
        <v>-1024757.89</v>
      </c>
      <c r="F47" s="33">
        <v>-775</v>
      </c>
      <c r="G47" s="32">
        <v>47308665.109999999</v>
      </c>
      <c r="H47" s="33">
        <v>35772</v>
      </c>
    </row>
    <row r="48" spans="1:8" outlineLevel="1" x14ac:dyDescent="0.2">
      <c r="A48" s="57"/>
      <c r="B48" s="58" t="s">
        <v>87</v>
      </c>
      <c r="C48" s="59">
        <v>48333423</v>
      </c>
      <c r="D48" s="60">
        <v>36547</v>
      </c>
      <c r="E48" s="59">
        <v>-1024757.89</v>
      </c>
      <c r="F48" s="60">
        <v>-775</v>
      </c>
      <c r="G48" s="61">
        <v>47308665.109999999</v>
      </c>
      <c r="H48" s="62">
        <v>35772</v>
      </c>
    </row>
    <row r="49" spans="1:8" outlineLevel="2" x14ac:dyDescent="0.2">
      <c r="A49" s="63"/>
      <c r="B49" s="40" t="s">
        <v>88</v>
      </c>
      <c r="C49" s="41">
        <v>4028336.29</v>
      </c>
      <c r="D49" s="43">
        <v>3046</v>
      </c>
      <c r="E49" s="41">
        <v>-646360.02</v>
      </c>
      <c r="F49" s="43">
        <v>-200</v>
      </c>
      <c r="G49" s="44">
        <v>3381976.27</v>
      </c>
      <c r="H49" s="45">
        <v>2846</v>
      </c>
    </row>
    <row r="50" spans="1:8" outlineLevel="2" x14ac:dyDescent="0.2">
      <c r="A50" s="63"/>
      <c r="B50" s="40" t="s">
        <v>89</v>
      </c>
      <c r="C50" s="41">
        <v>4028336.29</v>
      </c>
      <c r="D50" s="43">
        <v>3046</v>
      </c>
      <c r="E50" s="41">
        <v>-203331</v>
      </c>
      <c r="F50" s="43">
        <v>-545</v>
      </c>
      <c r="G50" s="44">
        <v>3825005.29</v>
      </c>
      <c r="H50" s="45">
        <v>2501</v>
      </c>
    </row>
    <row r="51" spans="1:8" outlineLevel="2" x14ac:dyDescent="0.2">
      <c r="A51" s="63"/>
      <c r="B51" s="40" t="s">
        <v>90</v>
      </c>
      <c r="C51" s="41">
        <v>4028336.29</v>
      </c>
      <c r="D51" s="43">
        <v>3046</v>
      </c>
      <c r="E51" s="41">
        <v>0</v>
      </c>
      <c r="F51" s="43">
        <v>0</v>
      </c>
      <c r="G51" s="44">
        <v>4028336.29</v>
      </c>
      <c r="H51" s="45">
        <v>3046</v>
      </c>
    </row>
    <row r="52" spans="1:8" outlineLevel="2" x14ac:dyDescent="0.2">
      <c r="A52" s="63"/>
      <c r="B52" s="40" t="s">
        <v>91</v>
      </c>
      <c r="C52" s="41">
        <v>4028336.29</v>
      </c>
      <c r="D52" s="43">
        <v>3046</v>
      </c>
      <c r="E52" s="41">
        <v>0</v>
      </c>
      <c r="F52" s="43">
        <v>0</v>
      </c>
      <c r="G52" s="44">
        <v>4028336.29</v>
      </c>
      <c r="H52" s="45">
        <v>3046</v>
      </c>
    </row>
    <row r="53" spans="1:8" outlineLevel="2" x14ac:dyDescent="0.2">
      <c r="A53" s="63"/>
      <c r="B53" s="40" t="s">
        <v>92</v>
      </c>
      <c r="C53" s="41">
        <v>4028336.29</v>
      </c>
      <c r="D53" s="43">
        <v>3046</v>
      </c>
      <c r="E53" s="41">
        <v>0</v>
      </c>
      <c r="F53" s="43">
        <v>0</v>
      </c>
      <c r="G53" s="44">
        <v>4028336.29</v>
      </c>
      <c r="H53" s="45">
        <v>3046</v>
      </c>
    </row>
    <row r="54" spans="1:8" outlineLevel="2" x14ac:dyDescent="0.2">
      <c r="A54" s="63"/>
      <c r="B54" s="40" t="s">
        <v>93</v>
      </c>
      <c r="C54" s="41">
        <v>4028336.29</v>
      </c>
      <c r="D54" s="43">
        <v>3046</v>
      </c>
      <c r="E54" s="41">
        <v>0</v>
      </c>
      <c r="F54" s="43">
        <v>0</v>
      </c>
      <c r="G54" s="44">
        <v>4028336.29</v>
      </c>
      <c r="H54" s="45">
        <v>3046</v>
      </c>
    </row>
    <row r="55" spans="1:8" outlineLevel="2" x14ac:dyDescent="0.2">
      <c r="A55" s="63"/>
      <c r="B55" s="40" t="s">
        <v>94</v>
      </c>
      <c r="C55" s="41">
        <v>4028336.29</v>
      </c>
      <c r="D55" s="43">
        <v>3046</v>
      </c>
      <c r="E55" s="41">
        <v>0</v>
      </c>
      <c r="F55" s="43">
        <v>0</v>
      </c>
      <c r="G55" s="44">
        <v>4028336.29</v>
      </c>
      <c r="H55" s="45">
        <v>3046</v>
      </c>
    </row>
    <row r="56" spans="1:8" outlineLevel="2" x14ac:dyDescent="0.2">
      <c r="A56" s="63"/>
      <c r="B56" s="40" t="s">
        <v>95</v>
      </c>
      <c r="C56" s="41">
        <v>4028336.29</v>
      </c>
      <c r="D56" s="43">
        <v>3046</v>
      </c>
      <c r="E56" s="41">
        <v>-175066.87</v>
      </c>
      <c r="F56" s="43">
        <v>-30</v>
      </c>
      <c r="G56" s="44">
        <v>3853269.42</v>
      </c>
      <c r="H56" s="45">
        <v>3016</v>
      </c>
    </row>
    <row r="57" spans="1:8" outlineLevel="2" x14ac:dyDescent="0.2">
      <c r="A57" s="63"/>
      <c r="B57" s="40" t="s">
        <v>96</v>
      </c>
      <c r="C57" s="41">
        <v>4028336.29</v>
      </c>
      <c r="D57" s="43">
        <v>3046</v>
      </c>
      <c r="E57" s="41">
        <v>0</v>
      </c>
      <c r="F57" s="43">
        <v>0</v>
      </c>
      <c r="G57" s="44">
        <v>4028336.29</v>
      </c>
      <c r="H57" s="45">
        <v>3046</v>
      </c>
    </row>
    <row r="58" spans="1:8" outlineLevel="2" x14ac:dyDescent="0.2">
      <c r="A58" s="63"/>
      <c r="B58" s="40" t="s">
        <v>97</v>
      </c>
      <c r="C58" s="41">
        <v>4028336.29</v>
      </c>
      <c r="D58" s="43">
        <v>3046</v>
      </c>
      <c r="E58" s="41">
        <v>0</v>
      </c>
      <c r="F58" s="43">
        <v>0</v>
      </c>
      <c r="G58" s="44">
        <v>4028336.29</v>
      </c>
      <c r="H58" s="45">
        <v>3046</v>
      </c>
    </row>
    <row r="59" spans="1:8" outlineLevel="2" x14ac:dyDescent="0.2">
      <c r="A59" s="63"/>
      <c r="B59" s="40" t="s">
        <v>98</v>
      </c>
      <c r="C59" s="41">
        <v>4028336.29</v>
      </c>
      <c r="D59" s="43">
        <v>3046</v>
      </c>
      <c r="E59" s="41">
        <v>0</v>
      </c>
      <c r="F59" s="43">
        <v>0</v>
      </c>
      <c r="G59" s="44">
        <v>4028336.29</v>
      </c>
      <c r="H59" s="45">
        <v>3046</v>
      </c>
    </row>
    <row r="60" spans="1:8" outlineLevel="2" x14ac:dyDescent="0.2">
      <c r="A60" s="63"/>
      <c r="B60" s="40" t="s">
        <v>99</v>
      </c>
      <c r="C60" s="41">
        <v>4021723.81</v>
      </c>
      <c r="D60" s="43">
        <v>3041</v>
      </c>
      <c r="E60" s="41">
        <v>0</v>
      </c>
      <c r="F60" s="43">
        <v>0</v>
      </c>
      <c r="G60" s="44">
        <v>4021723.81</v>
      </c>
      <c r="H60" s="45">
        <v>3041</v>
      </c>
    </row>
    <row r="61" spans="1:8" collapsed="1" x14ac:dyDescent="0.2">
      <c r="A61" s="49" t="s">
        <v>104</v>
      </c>
      <c r="B61" s="49" t="s">
        <v>105</v>
      </c>
      <c r="C61" s="32">
        <v>17216311</v>
      </c>
      <c r="D61" s="33">
        <v>13018</v>
      </c>
      <c r="E61" s="32">
        <v>402605.06</v>
      </c>
      <c r="F61" s="33">
        <v>341</v>
      </c>
      <c r="G61" s="32">
        <v>17618916.059999999</v>
      </c>
      <c r="H61" s="33">
        <v>13359</v>
      </c>
    </row>
    <row r="62" spans="1:8" outlineLevel="1" x14ac:dyDescent="0.2">
      <c r="A62" s="57"/>
      <c r="B62" s="58" t="s">
        <v>87</v>
      </c>
      <c r="C62" s="59">
        <v>17216311</v>
      </c>
      <c r="D62" s="60">
        <v>13018</v>
      </c>
      <c r="E62" s="59">
        <v>402605.06</v>
      </c>
      <c r="F62" s="60">
        <v>341</v>
      </c>
      <c r="G62" s="61">
        <v>17618916.059999999</v>
      </c>
      <c r="H62" s="62">
        <v>13359</v>
      </c>
    </row>
    <row r="63" spans="1:8" outlineLevel="2" collapsed="1" x14ac:dyDescent="0.2">
      <c r="A63" s="63"/>
      <c r="B63" s="40" t="s">
        <v>88</v>
      </c>
      <c r="C63" s="41">
        <v>1434913</v>
      </c>
      <c r="D63" s="43">
        <v>1085</v>
      </c>
      <c r="E63" s="41">
        <v>0</v>
      </c>
      <c r="F63" s="43">
        <v>0</v>
      </c>
      <c r="G63" s="44">
        <v>1434913</v>
      </c>
      <c r="H63" s="45">
        <v>1085</v>
      </c>
    </row>
    <row r="64" spans="1:8" outlineLevel="2" x14ac:dyDescent="0.2">
      <c r="A64" s="63"/>
      <c r="B64" s="40" t="s">
        <v>89</v>
      </c>
      <c r="C64" s="41">
        <v>1434913</v>
      </c>
      <c r="D64" s="43">
        <v>1085</v>
      </c>
      <c r="E64" s="41">
        <v>0</v>
      </c>
      <c r="F64" s="43">
        <v>0</v>
      </c>
      <c r="G64" s="44">
        <v>1434913</v>
      </c>
      <c r="H64" s="45">
        <v>1085</v>
      </c>
    </row>
    <row r="65" spans="1:8" outlineLevel="2" x14ac:dyDescent="0.2">
      <c r="A65" s="63"/>
      <c r="B65" s="40" t="s">
        <v>90</v>
      </c>
      <c r="C65" s="41">
        <v>1434913</v>
      </c>
      <c r="D65" s="43">
        <v>1085</v>
      </c>
      <c r="E65" s="41">
        <v>0</v>
      </c>
      <c r="F65" s="43">
        <v>0</v>
      </c>
      <c r="G65" s="44">
        <v>1434913</v>
      </c>
      <c r="H65" s="45">
        <v>1085</v>
      </c>
    </row>
    <row r="66" spans="1:8" outlineLevel="2" x14ac:dyDescent="0.2">
      <c r="A66" s="63"/>
      <c r="B66" s="40" t="s">
        <v>91</v>
      </c>
      <c r="C66" s="41">
        <v>1434913</v>
      </c>
      <c r="D66" s="43">
        <v>1085</v>
      </c>
      <c r="E66" s="41">
        <v>0</v>
      </c>
      <c r="F66" s="43">
        <v>0</v>
      </c>
      <c r="G66" s="44">
        <v>1434913</v>
      </c>
      <c r="H66" s="45">
        <v>1085</v>
      </c>
    </row>
    <row r="67" spans="1:8" outlineLevel="2" x14ac:dyDescent="0.2">
      <c r="A67" s="63"/>
      <c r="B67" s="40" t="s">
        <v>92</v>
      </c>
      <c r="C67" s="41">
        <v>1434913</v>
      </c>
      <c r="D67" s="43">
        <v>1085</v>
      </c>
      <c r="E67" s="41">
        <v>0</v>
      </c>
      <c r="F67" s="43">
        <v>0</v>
      </c>
      <c r="G67" s="44">
        <v>1434913</v>
      </c>
      <c r="H67" s="45">
        <v>1085</v>
      </c>
    </row>
    <row r="68" spans="1:8" outlineLevel="2" x14ac:dyDescent="0.2">
      <c r="A68" s="63"/>
      <c r="B68" s="40" t="s">
        <v>93</v>
      </c>
      <c r="C68" s="41">
        <v>1434913</v>
      </c>
      <c r="D68" s="43">
        <v>1085</v>
      </c>
      <c r="E68" s="41">
        <v>0</v>
      </c>
      <c r="F68" s="43">
        <v>0</v>
      </c>
      <c r="G68" s="44">
        <v>1434913</v>
      </c>
      <c r="H68" s="45">
        <v>1085</v>
      </c>
    </row>
    <row r="69" spans="1:8" outlineLevel="2" x14ac:dyDescent="0.2">
      <c r="A69" s="63"/>
      <c r="B69" s="40" t="s">
        <v>94</v>
      </c>
      <c r="C69" s="41">
        <v>1434913</v>
      </c>
      <c r="D69" s="43">
        <v>1085</v>
      </c>
      <c r="E69" s="41">
        <v>0</v>
      </c>
      <c r="F69" s="43">
        <v>0</v>
      </c>
      <c r="G69" s="44">
        <v>1434913</v>
      </c>
      <c r="H69" s="45">
        <v>1085</v>
      </c>
    </row>
    <row r="70" spans="1:8" outlineLevel="2" x14ac:dyDescent="0.2">
      <c r="A70" s="63"/>
      <c r="B70" s="40" t="s">
        <v>95</v>
      </c>
      <c r="C70" s="41">
        <v>1434913</v>
      </c>
      <c r="D70" s="43">
        <v>1085</v>
      </c>
      <c r="E70" s="41">
        <v>0</v>
      </c>
      <c r="F70" s="43">
        <v>0</v>
      </c>
      <c r="G70" s="44">
        <v>1434913</v>
      </c>
      <c r="H70" s="45">
        <v>1085</v>
      </c>
    </row>
    <row r="71" spans="1:8" outlineLevel="2" x14ac:dyDescent="0.2">
      <c r="A71" s="63"/>
      <c r="B71" s="40" t="s">
        <v>96</v>
      </c>
      <c r="C71" s="41">
        <v>1434913</v>
      </c>
      <c r="D71" s="43">
        <v>1085</v>
      </c>
      <c r="E71" s="41">
        <v>0</v>
      </c>
      <c r="F71" s="43">
        <v>0</v>
      </c>
      <c r="G71" s="44">
        <v>1434913</v>
      </c>
      <c r="H71" s="45">
        <v>1085</v>
      </c>
    </row>
    <row r="72" spans="1:8" outlineLevel="2" x14ac:dyDescent="0.2">
      <c r="A72" s="63"/>
      <c r="B72" s="40" t="s">
        <v>97</v>
      </c>
      <c r="C72" s="41">
        <v>1434913</v>
      </c>
      <c r="D72" s="43">
        <v>1085</v>
      </c>
      <c r="E72" s="41">
        <v>402602.07</v>
      </c>
      <c r="F72" s="43">
        <v>341</v>
      </c>
      <c r="G72" s="44">
        <v>1837515.07</v>
      </c>
      <c r="H72" s="45">
        <v>1426</v>
      </c>
    </row>
    <row r="73" spans="1:8" outlineLevel="2" x14ac:dyDescent="0.2">
      <c r="A73" s="63"/>
      <c r="B73" s="40" t="s">
        <v>98</v>
      </c>
      <c r="C73" s="41">
        <v>1434913</v>
      </c>
      <c r="D73" s="43">
        <v>1085</v>
      </c>
      <c r="E73" s="41">
        <v>2.99</v>
      </c>
      <c r="F73" s="43">
        <v>0</v>
      </c>
      <c r="G73" s="44">
        <v>1434915.99</v>
      </c>
      <c r="H73" s="45">
        <v>1085</v>
      </c>
    </row>
    <row r="74" spans="1:8" outlineLevel="2" x14ac:dyDescent="0.2">
      <c r="A74" s="63"/>
      <c r="B74" s="40" t="s">
        <v>99</v>
      </c>
      <c r="C74" s="41">
        <v>1432268</v>
      </c>
      <c r="D74" s="43">
        <v>1083</v>
      </c>
      <c r="E74" s="41">
        <v>0</v>
      </c>
      <c r="F74" s="43">
        <v>0</v>
      </c>
      <c r="G74" s="44">
        <v>1432268</v>
      </c>
      <c r="H74" s="45">
        <v>1083</v>
      </c>
    </row>
    <row r="75" spans="1:8" ht="21" collapsed="1" x14ac:dyDescent="0.2">
      <c r="A75" s="49" t="s">
        <v>106</v>
      </c>
      <c r="B75" s="49" t="s">
        <v>5</v>
      </c>
      <c r="C75" s="32">
        <v>2352018</v>
      </c>
      <c r="D75" s="33">
        <v>2272</v>
      </c>
      <c r="E75" s="32">
        <v>-287575.40999999997</v>
      </c>
      <c r="F75" s="33">
        <v>-278</v>
      </c>
      <c r="G75" s="32">
        <v>2064442.59</v>
      </c>
      <c r="H75" s="33">
        <v>1994</v>
      </c>
    </row>
    <row r="76" spans="1:8" outlineLevel="1" x14ac:dyDescent="0.2">
      <c r="A76" s="57"/>
      <c r="B76" s="58" t="s">
        <v>87</v>
      </c>
      <c r="C76" s="59">
        <v>2352018</v>
      </c>
      <c r="D76" s="60">
        <v>2272</v>
      </c>
      <c r="E76" s="59">
        <v>-287575.40999999997</v>
      </c>
      <c r="F76" s="60">
        <v>-278</v>
      </c>
      <c r="G76" s="61">
        <v>2064442.59</v>
      </c>
      <c r="H76" s="62">
        <v>1994</v>
      </c>
    </row>
    <row r="77" spans="1:8" outlineLevel="2" x14ac:dyDescent="0.2">
      <c r="A77" s="63"/>
      <c r="B77" s="40" t="s">
        <v>88</v>
      </c>
      <c r="C77" s="41">
        <v>195656.43</v>
      </c>
      <c r="D77" s="42">
        <v>189</v>
      </c>
      <c r="E77" s="41">
        <v>-85677.82</v>
      </c>
      <c r="F77" s="43">
        <v>-78</v>
      </c>
      <c r="G77" s="44">
        <v>109978.61</v>
      </c>
      <c r="H77" s="45">
        <v>111</v>
      </c>
    </row>
    <row r="78" spans="1:8" outlineLevel="2" x14ac:dyDescent="0.2">
      <c r="A78" s="63"/>
      <c r="B78" s="40" t="s">
        <v>89</v>
      </c>
      <c r="C78" s="41">
        <v>195656.43</v>
      </c>
      <c r="D78" s="42">
        <v>189</v>
      </c>
      <c r="E78" s="41">
        <v>-67194.02</v>
      </c>
      <c r="F78" s="43">
        <v>-60</v>
      </c>
      <c r="G78" s="44">
        <v>128462.41</v>
      </c>
      <c r="H78" s="45">
        <v>129</v>
      </c>
    </row>
    <row r="79" spans="1:8" outlineLevel="2" x14ac:dyDescent="0.2">
      <c r="A79" s="63"/>
      <c r="B79" s="40" t="s">
        <v>90</v>
      </c>
      <c r="C79" s="41">
        <v>195656.43</v>
      </c>
      <c r="D79" s="42">
        <v>189</v>
      </c>
      <c r="E79" s="41">
        <v>-35515.089999999997</v>
      </c>
      <c r="F79" s="43">
        <v>-30</v>
      </c>
      <c r="G79" s="44">
        <v>160141.34</v>
      </c>
      <c r="H79" s="45">
        <v>159</v>
      </c>
    </row>
    <row r="80" spans="1:8" outlineLevel="2" x14ac:dyDescent="0.2">
      <c r="A80" s="63"/>
      <c r="B80" s="40" t="s">
        <v>91</v>
      </c>
      <c r="C80" s="41">
        <v>195656.43</v>
      </c>
      <c r="D80" s="42">
        <v>189</v>
      </c>
      <c r="E80" s="41">
        <v>-71814.97</v>
      </c>
      <c r="F80" s="43">
        <v>-63</v>
      </c>
      <c r="G80" s="44">
        <v>123841.46</v>
      </c>
      <c r="H80" s="45">
        <v>126</v>
      </c>
    </row>
    <row r="81" spans="1:8" outlineLevel="2" x14ac:dyDescent="0.2">
      <c r="A81" s="63"/>
      <c r="B81" s="40" t="s">
        <v>92</v>
      </c>
      <c r="C81" s="41">
        <v>195656.43</v>
      </c>
      <c r="D81" s="42">
        <v>189</v>
      </c>
      <c r="E81" s="41">
        <v>-24981.53</v>
      </c>
      <c r="F81" s="43">
        <v>-47</v>
      </c>
      <c r="G81" s="44">
        <v>170674.9</v>
      </c>
      <c r="H81" s="45">
        <v>142</v>
      </c>
    </row>
    <row r="82" spans="1:8" outlineLevel="2" x14ac:dyDescent="0.2">
      <c r="A82" s="63"/>
      <c r="B82" s="40" t="s">
        <v>93</v>
      </c>
      <c r="C82" s="41">
        <v>195656.43</v>
      </c>
      <c r="D82" s="42">
        <v>189</v>
      </c>
      <c r="E82" s="41">
        <v>0</v>
      </c>
      <c r="F82" s="43">
        <v>0</v>
      </c>
      <c r="G82" s="44">
        <v>195656.43</v>
      </c>
      <c r="H82" s="45">
        <v>189</v>
      </c>
    </row>
    <row r="83" spans="1:8" outlineLevel="2" x14ac:dyDescent="0.2">
      <c r="A83" s="63"/>
      <c r="B83" s="40" t="s">
        <v>94</v>
      </c>
      <c r="C83" s="41">
        <v>195656.43</v>
      </c>
      <c r="D83" s="42">
        <v>189</v>
      </c>
      <c r="E83" s="41">
        <v>-2391.98</v>
      </c>
      <c r="F83" s="43">
        <v>0</v>
      </c>
      <c r="G83" s="44">
        <v>193264.45</v>
      </c>
      <c r="H83" s="45">
        <v>189</v>
      </c>
    </row>
    <row r="84" spans="1:8" outlineLevel="2" x14ac:dyDescent="0.2">
      <c r="A84" s="63"/>
      <c r="B84" s="40" t="s">
        <v>95</v>
      </c>
      <c r="C84" s="41">
        <v>195656.43</v>
      </c>
      <c r="D84" s="42">
        <v>189</v>
      </c>
      <c r="E84" s="41">
        <v>0</v>
      </c>
      <c r="F84" s="43">
        <v>0</v>
      </c>
      <c r="G84" s="44">
        <v>195656.43</v>
      </c>
      <c r="H84" s="45">
        <v>189</v>
      </c>
    </row>
    <row r="85" spans="1:8" outlineLevel="2" x14ac:dyDescent="0.2">
      <c r="A85" s="63"/>
      <c r="B85" s="40" t="s">
        <v>96</v>
      </c>
      <c r="C85" s="41">
        <v>195656.43</v>
      </c>
      <c r="D85" s="42">
        <v>189</v>
      </c>
      <c r="E85" s="41">
        <v>0</v>
      </c>
      <c r="F85" s="43">
        <v>0</v>
      </c>
      <c r="G85" s="44">
        <v>195656.43</v>
      </c>
      <c r="H85" s="45">
        <v>189</v>
      </c>
    </row>
    <row r="86" spans="1:8" outlineLevel="2" x14ac:dyDescent="0.2">
      <c r="A86" s="63"/>
      <c r="B86" s="40" t="s">
        <v>97</v>
      </c>
      <c r="C86" s="41">
        <v>195656.43</v>
      </c>
      <c r="D86" s="42">
        <v>189</v>
      </c>
      <c r="E86" s="41">
        <v>0</v>
      </c>
      <c r="F86" s="43">
        <v>0</v>
      </c>
      <c r="G86" s="44">
        <v>195656.43</v>
      </c>
      <c r="H86" s="45">
        <v>189</v>
      </c>
    </row>
    <row r="87" spans="1:8" outlineLevel="2" x14ac:dyDescent="0.2">
      <c r="A87" s="63"/>
      <c r="B87" s="40" t="s">
        <v>98</v>
      </c>
      <c r="C87" s="41">
        <v>195656.43</v>
      </c>
      <c r="D87" s="42">
        <v>189</v>
      </c>
      <c r="E87" s="41">
        <v>0</v>
      </c>
      <c r="F87" s="43">
        <v>0</v>
      </c>
      <c r="G87" s="44">
        <v>195656.43</v>
      </c>
      <c r="H87" s="45">
        <v>189</v>
      </c>
    </row>
    <row r="88" spans="1:8" outlineLevel="2" x14ac:dyDescent="0.2">
      <c r="A88" s="63"/>
      <c r="B88" s="40" t="s">
        <v>99</v>
      </c>
      <c r="C88" s="41">
        <v>199797.27</v>
      </c>
      <c r="D88" s="42">
        <v>193</v>
      </c>
      <c r="E88" s="41">
        <v>0</v>
      </c>
      <c r="F88" s="43">
        <v>0</v>
      </c>
      <c r="G88" s="44">
        <v>199797.27</v>
      </c>
      <c r="H88" s="45">
        <v>193</v>
      </c>
    </row>
    <row r="89" spans="1:8" collapsed="1" x14ac:dyDescent="0.2">
      <c r="A89" s="49" t="s">
        <v>107</v>
      </c>
      <c r="B89" s="49" t="s">
        <v>6</v>
      </c>
      <c r="C89" s="32">
        <v>79757966.5</v>
      </c>
      <c r="D89" s="33">
        <v>81252</v>
      </c>
      <c r="E89" s="32">
        <v>1180.6600000000001</v>
      </c>
      <c r="F89" s="33">
        <v>1</v>
      </c>
      <c r="G89" s="32">
        <v>79759147.159999996</v>
      </c>
      <c r="H89" s="33">
        <v>81253</v>
      </c>
    </row>
    <row r="90" spans="1:8" outlineLevel="1" x14ac:dyDescent="0.2">
      <c r="A90" s="57"/>
      <c r="B90" s="58" t="s">
        <v>87</v>
      </c>
      <c r="C90" s="59">
        <v>79757966.5</v>
      </c>
      <c r="D90" s="60">
        <v>81252</v>
      </c>
      <c r="E90" s="59">
        <v>1180.6600000000001</v>
      </c>
      <c r="F90" s="60">
        <v>1</v>
      </c>
      <c r="G90" s="61">
        <v>79759147.159999996</v>
      </c>
      <c r="H90" s="62">
        <v>81253</v>
      </c>
    </row>
    <row r="91" spans="1:8" outlineLevel="2" collapsed="1" x14ac:dyDescent="0.2">
      <c r="A91" s="63"/>
      <c r="B91" s="40" t="s">
        <v>88</v>
      </c>
      <c r="C91" s="41">
        <v>6611376.3200000003</v>
      </c>
      <c r="D91" s="43">
        <v>6508</v>
      </c>
      <c r="E91" s="41">
        <v>0</v>
      </c>
      <c r="F91" s="43">
        <v>0</v>
      </c>
      <c r="G91" s="44">
        <v>6611376.3200000003</v>
      </c>
      <c r="H91" s="45">
        <v>6508</v>
      </c>
    </row>
    <row r="92" spans="1:8" outlineLevel="2" x14ac:dyDescent="0.2">
      <c r="A92" s="63"/>
      <c r="B92" s="40" t="s">
        <v>89</v>
      </c>
      <c r="C92" s="41">
        <v>6348644.4500000002</v>
      </c>
      <c r="D92" s="43">
        <v>6071</v>
      </c>
      <c r="E92" s="41">
        <v>0</v>
      </c>
      <c r="F92" s="43">
        <v>0</v>
      </c>
      <c r="G92" s="44">
        <v>6348644.4500000002</v>
      </c>
      <c r="H92" s="45">
        <v>6071</v>
      </c>
    </row>
    <row r="93" spans="1:8" outlineLevel="2" x14ac:dyDescent="0.2">
      <c r="A93" s="63"/>
      <c r="B93" s="40" t="s">
        <v>90</v>
      </c>
      <c r="C93" s="41">
        <v>6368312.4299999997</v>
      </c>
      <c r="D93" s="43">
        <v>6312</v>
      </c>
      <c r="E93" s="41">
        <v>0</v>
      </c>
      <c r="F93" s="43">
        <v>0</v>
      </c>
      <c r="G93" s="44">
        <v>6368312.4299999997</v>
      </c>
      <c r="H93" s="45">
        <v>6312</v>
      </c>
    </row>
    <row r="94" spans="1:8" outlineLevel="2" x14ac:dyDescent="0.2">
      <c r="A94" s="63"/>
      <c r="B94" s="40" t="s">
        <v>91</v>
      </c>
      <c r="C94" s="41">
        <v>5788403.7999999998</v>
      </c>
      <c r="D94" s="43">
        <v>6929</v>
      </c>
      <c r="E94" s="41">
        <v>0</v>
      </c>
      <c r="F94" s="43">
        <v>0</v>
      </c>
      <c r="G94" s="44">
        <v>5788403.7999999998</v>
      </c>
      <c r="H94" s="45">
        <v>6929</v>
      </c>
    </row>
    <row r="95" spans="1:8" outlineLevel="2" x14ac:dyDescent="0.2">
      <c r="A95" s="63"/>
      <c r="B95" s="40" t="s">
        <v>92</v>
      </c>
      <c r="C95" s="41">
        <v>5741233.7699999996</v>
      </c>
      <c r="D95" s="43">
        <v>6929</v>
      </c>
      <c r="E95" s="41">
        <v>0</v>
      </c>
      <c r="F95" s="43">
        <v>0</v>
      </c>
      <c r="G95" s="44">
        <v>5741233.7699999996</v>
      </c>
      <c r="H95" s="45">
        <v>6929</v>
      </c>
    </row>
    <row r="96" spans="1:8" outlineLevel="2" x14ac:dyDescent="0.2">
      <c r="A96" s="63"/>
      <c r="B96" s="40" t="s">
        <v>93</v>
      </c>
      <c r="C96" s="41">
        <v>5043763.21</v>
      </c>
      <c r="D96" s="43">
        <v>6929</v>
      </c>
      <c r="E96" s="41">
        <v>0</v>
      </c>
      <c r="F96" s="43">
        <v>0</v>
      </c>
      <c r="G96" s="44">
        <v>5043763.21</v>
      </c>
      <c r="H96" s="45">
        <v>6929</v>
      </c>
    </row>
    <row r="97" spans="1:8" outlineLevel="2" x14ac:dyDescent="0.2">
      <c r="A97" s="63"/>
      <c r="B97" s="40" t="s">
        <v>94</v>
      </c>
      <c r="C97" s="41">
        <v>7309372.0800000001</v>
      </c>
      <c r="D97" s="43">
        <v>6929</v>
      </c>
      <c r="E97" s="41">
        <v>0</v>
      </c>
      <c r="F97" s="43">
        <v>0</v>
      </c>
      <c r="G97" s="44">
        <v>7309372.0800000001</v>
      </c>
      <c r="H97" s="45">
        <v>6929</v>
      </c>
    </row>
    <row r="98" spans="1:8" outlineLevel="2" x14ac:dyDescent="0.2">
      <c r="A98" s="63"/>
      <c r="B98" s="40" t="s">
        <v>95</v>
      </c>
      <c r="C98" s="41">
        <v>7309372.0800000001</v>
      </c>
      <c r="D98" s="43">
        <v>6929</v>
      </c>
      <c r="E98" s="41">
        <v>0</v>
      </c>
      <c r="F98" s="43">
        <v>0</v>
      </c>
      <c r="G98" s="44">
        <v>7309372.0800000001</v>
      </c>
      <c r="H98" s="45">
        <v>6929</v>
      </c>
    </row>
    <row r="99" spans="1:8" outlineLevel="2" x14ac:dyDescent="0.2">
      <c r="A99" s="63"/>
      <c r="B99" s="40" t="s">
        <v>96</v>
      </c>
      <c r="C99" s="41">
        <v>7309372.0800000001</v>
      </c>
      <c r="D99" s="43">
        <v>6929</v>
      </c>
      <c r="E99" s="41">
        <v>0</v>
      </c>
      <c r="F99" s="43">
        <v>0</v>
      </c>
      <c r="G99" s="44">
        <v>7309372.0800000001</v>
      </c>
      <c r="H99" s="45">
        <v>6929</v>
      </c>
    </row>
    <row r="100" spans="1:8" outlineLevel="2" x14ac:dyDescent="0.2">
      <c r="A100" s="63"/>
      <c r="B100" s="40" t="s">
        <v>97</v>
      </c>
      <c r="C100" s="41">
        <v>7309372.0800000001</v>
      </c>
      <c r="D100" s="43">
        <v>6929</v>
      </c>
      <c r="E100" s="41">
        <v>1180.6600000000001</v>
      </c>
      <c r="F100" s="43">
        <v>1</v>
      </c>
      <c r="G100" s="44">
        <v>7310552.7400000002</v>
      </c>
      <c r="H100" s="45">
        <v>6930</v>
      </c>
    </row>
    <row r="101" spans="1:8" outlineLevel="2" x14ac:dyDescent="0.2">
      <c r="A101" s="63"/>
      <c r="B101" s="40" t="s">
        <v>98</v>
      </c>
      <c r="C101" s="41">
        <v>7309372.0800000001</v>
      </c>
      <c r="D101" s="43">
        <v>6929</v>
      </c>
      <c r="E101" s="41">
        <v>0</v>
      </c>
      <c r="F101" s="43">
        <v>0</v>
      </c>
      <c r="G101" s="44">
        <v>7309372.0800000001</v>
      </c>
      <c r="H101" s="45">
        <v>6929</v>
      </c>
    </row>
    <row r="102" spans="1:8" outlineLevel="2" x14ac:dyDescent="0.2">
      <c r="A102" s="63"/>
      <c r="B102" s="40" t="s">
        <v>99</v>
      </c>
      <c r="C102" s="41">
        <v>7309372.1200000001</v>
      </c>
      <c r="D102" s="43">
        <v>6929</v>
      </c>
      <c r="E102" s="41">
        <v>0</v>
      </c>
      <c r="F102" s="43">
        <v>0</v>
      </c>
      <c r="G102" s="44">
        <v>7309372.1200000001</v>
      </c>
      <c r="H102" s="45">
        <v>6929</v>
      </c>
    </row>
    <row r="103" spans="1:8" collapsed="1" x14ac:dyDescent="0.2">
      <c r="A103" s="49" t="s">
        <v>108</v>
      </c>
      <c r="B103" s="49" t="s">
        <v>109</v>
      </c>
      <c r="C103" s="32">
        <v>57585130.380000003</v>
      </c>
      <c r="D103" s="33">
        <v>44404</v>
      </c>
      <c r="E103" s="32">
        <v>8096966.2800000003</v>
      </c>
      <c r="F103" s="33">
        <v>6858</v>
      </c>
      <c r="G103" s="32">
        <v>65682096.659999996</v>
      </c>
      <c r="H103" s="33">
        <v>51262</v>
      </c>
    </row>
    <row r="104" spans="1:8" outlineLevel="1" x14ac:dyDescent="0.2">
      <c r="A104" s="57"/>
      <c r="B104" s="58" t="s">
        <v>87</v>
      </c>
      <c r="C104" s="59">
        <v>57585130.380000003</v>
      </c>
      <c r="D104" s="60">
        <v>44404</v>
      </c>
      <c r="E104" s="59">
        <v>8096966.2800000003</v>
      </c>
      <c r="F104" s="60">
        <v>6858</v>
      </c>
      <c r="G104" s="61">
        <v>65682096.659999996</v>
      </c>
      <c r="H104" s="62">
        <v>51262</v>
      </c>
    </row>
    <row r="105" spans="1:8" outlineLevel="2" collapsed="1" x14ac:dyDescent="0.2">
      <c r="A105" s="63"/>
      <c r="B105" s="40" t="s">
        <v>88</v>
      </c>
      <c r="C105" s="41">
        <v>3556324.58</v>
      </c>
      <c r="D105" s="43">
        <v>3297</v>
      </c>
      <c r="E105" s="41">
        <v>0</v>
      </c>
      <c r="F105" s="43">
        <v>0</v>
      </c>
      <c r="G105" s="44">
        <v>3556324.58</v>
      </c>
      <c r="H105" s="45">
        <v>3297</v>
      </c>
    </row>
    <row r="106" spans="1:8" outlineLevel="2" x14ac:dyDescent="0.2">
      <c r="A106" s="63"/>
      <c r="B106" s="40" t="s">
        <v>89</v>
      </c>
      <c r="C106" s="41">
        <v>3556324.58</v>
      </c>
      <c r="D106" s="43">
        <v>3297</v>
      </c>
      <c r="E106" s="41">
        <v>0</v>
      </c>
      <c r="F106" s="43">
        <v>0</v>
      </c>
      <c r="G106" s="44">
        <v>3556324.58</v>
      </c>
      <c r="H106" s="45">
        <v>3297</v>
      </c>
    </row>
    <row r="107" spans="1:8" outlineLevel="2" x14ac:dyDescent="0.2">
      <c r="A107" s="63"/>
      <c r="B107" s="40" t="s">
        <v>90</v>
      </c>
      <c r="C107" s="41">
        <v>3556324.58</v>
      </c>
      <c r="D107" s="43">
        <v>3297</v>
      </c>
      <c r="E107" s="41">
        <v>0</v>
      </c>
      <c r="F107" s="43">
        <v>0</v>
      </c>
      <c r="G107" s="44">
        <v>3556324.58</v>
      </c>
      <c r="H107" s="45">
        <v>3297</v>
      </c>
    </row>
    <row r="108" spans="1:8" outlineLevel="2" x14ac:dyDescent="0.2">
      <c r="A108" s="63"/>
      <c r="B108" s="40" t="s">
        <v>91</v>
      </c>
      <c r="C108" s="41">
        <v>7556324.5800000001</v>
      </c>
      <c r="D108" s="43">
        <v>7139</v>
      </c>
      <c r="E108" s="41">
        <v>0</v>
      </c>
      <c r="F108" s="43">
        <v>0</v>
      </c>
      <c r="G108" s="44">
        <v>7556324.5800000001</v>
      </c>
      <c r="H108" s="45">
        <v>7139</v>
      </c>
    </row>
    <row r="109" spans="1:8" outlineLevel="2" x14ac:dyDescent="0.2">
      <c r="A109" s="63"/>
      <c r="B109" s="40" t="s">
        <v>92</v>
      </c>
      <c r="C109" s="41">
        <v>3556324.58</v>
      </c>
      <c r="D109" s="43">
        <v>3297</v>
      </c>
      <c r="E109" s="41">
        <v>0</v>
      </c>
      <c r="F109" s="43">
        <v>0</v>
      </c>
      <c r="G109" s="44">
        <v>3556324.58</v>
      </c>
      <c r="H109" s="45">
        <v>3297</v>
      </c>
    </row>
    <row r="110" spans="1:8" outlineLevel="2" x14ac:dyDescent="0.2">
      <c r="A110" s="63"/>
      <c r="B110" s="40" t="s">
        <v>93</v>
      </c>
      <c r="C110" s="41">
        <v>14472031.960000001</v>
      </c>
      <c r="D110" s="43">
        <v>4301</v>
      </c>
      <c r="E110" s="41">
        <v>0</v>
      </c>
      <c r="F110" s="43">
        <v>0</v>
      </c>
      <c r="G110" s="44">
        <v>14472031.960000001</v>
      </c>
      <c r="H110" s="45">
        <v>4301</v>
      </c>
    </row>
    <row r="111" spans="1:8" outlineLevel="2" x14ac:dyDescent="0.2">
      <c r="A111" s="63"/>
      <c r="B111" s="40" t="s">
        <v>94</v>
      </c>
      <c r="C111" s="41">
        <v>3556324.58</v>
      </c>
      <c r="D111" s="43">
        <v>3297</v>
      </c>
      <c r="E111" s="41">
        <v>0</v>
      </c>
      <c r="F111" s="43">
        <v>0</v>
      </c>
      <c r="G111" s="44">
        <v>3556324.58</v>
      </c>
      <c r="H111" s="45">
        <v>3297</v>
      </c>
    </row>
    <row r="112" spans="1:8" outlineLevel="2" x14ac:dyDescent="0.2">
      <c r="A112" s="63"/>
      <c r="B112" s="40" t="s">
        <v>95</v>
      </c>
      <c r="C112" s="41">
        <v>3556324.58</v>
      </c>
      <c r="D112" s="43">
        <v>3297</v>
      </c>
      <c r="E112" s="41">
        <v>0</v>
      </c>
      <c r="F112" s="43">
        <v>0</v>
      </c>
      <c r="G112" s="44">
        <v>3556324.58</v>
      </c>
      <c r="H112" s="45">
        <v>3297</v>
      </c>
    </row>
    <row r="113" spans="1:8" outlineLevel="2" x14ac:dyDescent="0.2">
      <c r="A113" s="63"/>
      <c r="B113" s="40" t="s">
        <v>96</v>
      </c>
      <c r="C113" s="41">
        <v>3556324.58</v>
      </c>
      <c r="D113" s="43">
        <v>3297</v>
      </c>
      <c r="E113" s="41">
        <v>0</v>
      </c>
      <c r="F113" s="43">
        <v>0</v>
      </c>
      <c r="G113" s="44">
        <v>3556324.58</v>
      </c>
      <c r="H113" s="45">
        <v>3297</v>
      </c>
    </row>
    <row r="114" spans="1:8" outlineLevel="2" x14ac:dyDescent="0.2">
      <c r="A114" s="63"/>
      <c r="B114" s="40" t="s">
        <v>97</v>
      </c>
      <c r="C114" s="41">
        <v>3556324.58</v>
      </c>
      <c r="D114" s="43">
        <v>3297</v>
      </c>
      <c r="E114" s="41">
        <v>8096966.2800000003</v>
      </c>
      <c r="F114" s="43">
        <v>6858</v>
      </c>
      <c r="G114" s="44">
        <v>11653290.859999999</v>
      </c>
      <c r="H114" s="45">
        <v>10155</v>
      </c>
    </row>
    <row r="115" spans="1:8" outlineLevel="2" x14ac:dyDescent="0.2">
      <c r="A115" s="63"/>
      <c r="B115" s="40" t="s">
        <v>98</v>
      </c>
      <c r="C115" s="41">
        <v>3556324.58</v>
      </c>
      <c r="D115" s="43">
        <v>3297</v>
      </c>
      <c r="E115" s="41">
        <v>0</v>
      </c>
      <c r="F115" s="43">
        <v>0</v>
      </c>
      <c r="G115" s="44">
        <v>3556324.58</v>
      </c>
      <c r="H115" s="45">
        <v>3297</v>
      </c>
    </row>
    <row r="116" spans="1:8" outlineLevel="2" x14ac:dyDescent="0.2">
      <c r="A116" s="63"/>
      <c r="B116" s="40" t="s">
        <v>99</v>
      </c>
      <c r="C116" s="41">
        <v>3549852.62</v>
      </c>
      <c r="D116" s="43">
        <v>3291</v>
      </c>
      <c r="E116" s="41">
        <v>0</v>
      </c>
      <c r="F116" s="43">
        <v>0</v>
      </c>
      <c r="G116" s="44">
        <v>3549852.62</v>
      </c>
      <c r="H116" s="45">
        <v>3291</v>
      </c>
    </row>
    <row r="117" spans="1:8" ht="21" x14ac:dyDescent="0.2">
      <c r="A117" s="49" t="s">
        <v>110</v>
      </c>
      <c r="B117" s="49" t="s">
        <v>7</v>
      </c>
      <c r="C117" s="32">
        <v>69840193.120000005</v>
      </c>
      <c r="D117" s="33">
        <v>71773</v>
      </c>
      <c r="E117" s="32">
        <v>-1023141.14</v>
      </c>
      <c r="F117" s="33">
        <v>-1051</v>
      </c>
      <c r="G117" s="32">
        <v>68817051.980000004</v>
      </c>
      <c r="H117" s="33">
        <v>70722</v>
      </c>
    </row>
    <row r="118" spans="1:8" outlineLevel="1" x14ac:dyDescent="0.2">
      <c r="A118" s="57"/>
      <c r="B118" s="58" t="s">
        <v>87</v>
      </c>
      <c r="C118" s="59">
        <v>69840193.120000005</v>
      </c>
      <c r="D118" s="60">
        <v>71773</v>
      </c>
      <c r="E118" s="59">
        <v>-1023141.14</v>
      </c>
      <c r="F118" s="60">
        <v>-1051</v>
      </c>
      <c r="G118" s="61">
        <v>68817051.980000004</v>
      </c>
      <c r="H118" s="62">
        <v>70722</v>
      </c>
    </row>
    <row r="119" spans="1:8" outlineLevel="2" collapsed="1" x14ac:dyDescent="0.2">
      <c r="A119" s="63"/>
      <c r="B119" s="40" t="s">
        <v>88</v>
      </c>
      <c r="C119" s="41">
        <v>4563095.8499999996</v>
      </c>
      <c r="D119" s="43">
        <v>4507</v>
      </c>
      <c r="E119" s="41">
        <v>0</v>
      </c>
      <c r="F119" s="43">
        <v>0</v>
      </c>
      <c r="G119" s="44">
        <v>4563095.8499999996</v>
      </c>
      <c r="H119" s="45">
        <v>4507</v>
      </c>
    </row>
    <row r="120" spans="1:8" outlineLevel="2" x14ac:dyDescent="0.2">
      <c r="A120" s="63"/>
      <c r="B120" s="40" t="s">
        <v>89</v>
      </c>
      <c r="C120" s="41">
        <v>4688493.3</v>
      </c>
      <c r="D120" s="43">
        <v>5687</v>
      </c>
      <c r="E120" s="41">
        <v>0</v>
      </c>
      <c r="F120" s="43">
        <v>0</v>
      </c>
      <c r="G120" s="44">
        <v>4688493.3</v>
      </c>
      <c r="H120" s="45">
        <v>5687</v>
      </c>
    </row>
    <row r="121" spans="1:8" outlineLevel="2" x14ac:dyDescent="0.2">
      <c r="A121" s="63"/>
      <c r="B121" s="40" t="s">
        <v>90</v>
      </c>
      <c r="C121" s="41">
        <v>6195319.8300000001</v>
      </c>
      <c r="D121" s="43">
        <v>6186</v>
      </c>
      <c r="E121" s="41">
        <v>0</v>
      </c>
      <c r="F121" s="43">
        <v>0</v>
      </c>
      <c r="G121" s="44">
        <v>6195319.8300000001</v>
      </c>
      <c r="H121" s="45">
        <v>6186</v>
      </c>
    </row>
    <row r="122" spans="1:8" outlineLevel="2" x14ac:dyDescent="0.2">
      <c r="A122" s="63"/>
      <c r="B122" s="40" t="s">
        <v>91</v>
      </c>
      <c r="C122" s="41">
        <v>5990841.5800000001</v>
      </c>
      <c r="D122" s="43">
        <v>6144</v>
      </c>
      <c r="E122" s="41">
        <v>-924.19</v>
      </c>
      <c r="F122" s="43">
        <v>0</v>
      </c>
      <c r="G122" s="44">
        <v>5989917.3899999997</v>
      </c>
      <c r="H122" s="45">
        <v>6144</v>
      </c>
    </row>
    <row r="123" spans="1:8" outlineLevel="2" x14ac:dyDescent="0.2">
      <c r="A123" s="63"/>
      <c r="B123" s="40" t="s">
        <v>92</v>
      </c>
      <c r="C123" s="41">
        <v>5363205.6399999997</v>
      </c>
      <c r="D123" s="43">
        <v>6017</v>
      </c>
      <c r="E123" s="41">
        <v>0</v>
      </c>
      <c r="F123" s="43">
        <v>0</v>
      </c>
      <c r="G123" s="44">
        <v>5363205.6399999997</v>
      </c>
      <c r="H123" s="45">
        <v>6017</v>
      </c>
    </row>
    <row r="124" spans="1:8" outlineLevel="2" x14ac:dyDescent="0.2">
      <c r="A124" s="63"/>
      <c r="B124" s="40" t="s">
        <v>93</v>
      </c>
      <c r="C124" s="41">
        <v>4639049.8</v>
      </c>
      <c r="D124" s="43">
        <v>5871</v>
      </c>
      <c r="E124" s="41">
        <v>-125021.07</v>
      </c>
      <c r="F124" s="43">
        <v>-893</v>
      </c>
      <c r="G124" s="44">
        <v>4514028.7300000004</v>
      </c>
      <c r="H124" s="45">
        <v>4978</v>
      </c>
    </row>
    <row r="125" spans="1:8" outlineLevel="2" x14ac:dyDescent="0.2">
      <c r="A125" s="63"/>
      <c r="B125" s="40" t="s">
        <v>94</v>
      </c>
      <c r="C125" s="41">
        <v>6400202.4800000004</v>
      </c>
      <c r="D125" s="43">
        <v>6227</v>
      </c>
      <c r="E125" s="41">
        <v>-897195.88</v>
      </c>
      <c r="F125" s="43">
        <v>-158</v>
      </c>
      <c r="G125" s="44">
        <v>5503006.5999999996</v>
      </c>
      <c r="H125" s="45">
        <v>6069</v>
      </c>
    </row>
    <row r="126" spans="1:8" outlineLevel="2" x14ac:dyDescent="0.2">
      <c r="A126" s="63"/>
      <c r="B126" s="40" t="s">
        <v>95</v>
      </c>
      <c r="C126" s="41">
        <v>6400202.4800000004</v>
      </c>
      <c r="D126" s="43">
        <v>6227</v>
      </c>
      <c r="E126" s="41">
        <v>0</v>
      </c>
      <c r="F126" s="43">
        <v>0</v>
      </c>
      <c r="G126" s="44">
        <v>6400202.4800000004</v>
      </c>
      <c r="H126" s="45">
        <v>6227</v>
      </c>
    </row>
    <row r="127" spans="1:8" outlineLevel="2" x14ac:dyDescent="0.2">
      <c r="A127" s="63"/>
      <c r="B127" s="40" t="s">
        <v>96</v>
      </c>
      <c r="C127" s="41">
        <v>6400202.4800000004</v>
      </c>
      <c r="D127" s="43">
        <v>6227</v>
      </c>
      <c r="E127" s="41">
        <v>0</v>
      </c>
      <c r="F127" s="43">
        <v>0</v>
      </c>
      <c r="G127" s="44">
        <v>6400202.4800000004</v>
      </c>
      <c r="H127" s="45">
        <v>6227</v>
      </c>
    </row>
    <row r="128" spans="1:8" outlineLevel="2" x14ac:dyDescent="0.2">
      <c r="A128" s="63"/>
      <c r="B128" s="40" t="s">
        <v>97</v>
      </c>
      <c r="C128" s="41">
        <v>6400202.4800000004</v>
      </c>
      <c r="D128" s="43">
        <v>6227</v>
      </c>
      <c r="E128" s="41">
        <v>0</v>
      </c>
      <c r="F128" s="43">
        <v>0</v>
      </c>
      <c r="G128" s="44">
        <v>6400202.4800000004</v>
      </c>
      <c r="H128" s="45">
        <v>6227</v>
      </c>
    </row>
    <row r="129" spans="1:8" outlineLevel="2" x14ac:dyDescent="0.2">
      <c r="A129" s="63"/>
      <c r="B129" s="40" t="s">
        <v>98</v>
      </c>
      <c r="C129" s="41">
        <v>6400202.4800000004</v>
      </c>
      <c r="D129" s="43">
        <v>6227</v>
      </c>
      <c r="E129" s="41">
        <v>0</v>
      </c>
      <c r="F129" s="43">
        <v>0</v>
      </c>
      <c r="G129" s="44">
        <v>6400202.4800000004</v>
      </c>
      <c r="H129" s="45">
        <v>6227</v>
      </c>
    </row>
    <row r="130" spans="1:8" outlineLevel="2" x14ac:dyDescent="0.2">
      <c r="A130" s="63"/>
      <c r="B130" s="40" t="s">
        <v>99</v>
      </c>
      <c r="C130" s="41">
        <v>6399174.7199999997</v>
      </c>
      <c r="D130" s="43">
        <v>6226</v>
      </c>
      <c r="E130" s="41">
        <v>0</v>
      </c>
      <c r="F130" s="43">
        <v>0</v>
      </c>
      <c r="G130" s="44">
        <v>6399174.7199999997</v>
      </c>
      <c r="H130" s="45">
        <v>6226</v>
      </c>
    </row>
    <row r="131" spans="1:8" x14ac:dyDescent="0.2">
      <c r="A131" s="49" t="s">
        <v>111</v>
      </c>
      <c r="B131" s="49" t="s">
        <v>8</v>
      </c>
      <c r="C131" s="32">
        <v>50484114</v>
      </c>
      <c r="D131" s="33">
        <v>51494</v>
      </c>
      <c r="E131" s="32">
        <v>-1347542.37</v>
      </c>
      <c r="F131" s="33">
        <v>-1374</v>
      </c>
      <c r="G131" s="32">
        <v>49136571.630000003</v>
      </c>
      <c r="H131" s="33">
        <v>50120</v>
      </c>
    </row>
    <row r="132" spans="1:8" outlineLevel="1" x14ac:dyDescent="0.2">
      <c r="A132" s="57"/>
      <c r="B132" s="58" t="s">
        <v>87</v>
      </c>
      <c r="C132" s="59">
        <v>50484114</v>
      </c>
      <c r="D132" s="60">
        <v>51494</v>
      </c>
      <c r="E132" s="59">
        <v>-1347542.37</v>
      </c>
      <c r="F132" s="60">
        <v>-1374</v>
      </c>
      <c r="G132" s="61">
        <v>49136571.630000003</v>
      </c>
      <c r="H132" s="62">
        <v>50120</v>
      </c>
    </row>
    <row r="133" spans="1:8" outlineLevel="2" collapsed="1" x14ac:dyDescent="0.2">
      <c r="A133" s="63"/>
      <c r="B133" s="40" t="s">
        <v>88</v>
      </c>
      <c r="C133" s="41">
        <v>4356342.95</v>
      </c>
      <c r="D133" s="43">
        <v>5054</v>
      </c>
      <c r="E133" s="41">
        <v>0</v>
      </c>
      <c r="F133" s="43">
        <v>0</v>
      </c>
      <c r="G133" s="44">
        <v>4356342.95</v>
      </c>
      <c r="H133" s="45">
        <v>5054</v>
      </c>
    </row>
    <row r="134" spans="1:8" outlineLevel="2" x14ac:dyDescent="0.2">
      <c r="A134" s="63"/>
      <c r="B134" s="40" t="s">
        <v>89</v>
      </c>
      <c r="C134" s="41">
        <v>5159930.22</v>
      </c>
      <c r="D134" s="43">
        <v>6042</v>
      </c>
      <c r="E134" s="41">
        <v>0</v>
      </c>
      <c r="F134" s="43">
        <v>0</v>
      </c>
      <c r="G134" s="44">
        <v>5159930.22</v>
      </c>
      <c r="H134" s="45">
        <v>6042</v>
      </c>
    </row>
    <row r="135" spans="1:8" outlineLevel="2" x14ac:dyDescent="0.2">
      <c r="A135" s="63"/>
      <c r="B135" s="40" t="s">
        <v>90</v>
      </c>
      <c r="C135" s="41">
        <v>4206846.0999999996</v>
      </c>
      <c r="D135" s="43">
        <v>4291</v>
      </c>
      <c r="E135" s="41">
        <v>0</v>
      </c>
      <c r="F135" s="43">
        <v>0</v>
      </c>
      <c r="G135" s="44">
        <v>4206846.0999999996</v>
      </c>
      <c r="H135" s="45">
        <v>4291</v>
      </c>
    </row>
    <row r="136" spans="1:8" outlineLevel="2" x14ac:dyDescent="0.2">
      <c r="A136" s="63"/>
      <c r="B136" s="40" t="s">
        <v>91</v>
      </c>
      <c r="C136" s="41">
        <v>4206846.0999999996</v>
      </c>
      <c r="D136" s="43">
        <v>4291</v>
      </c>
      <c r="E136" s="41">
        <v>0</v>
      </c>
      <c r="F136" s="43">
        <v>0</v>
      </c>
      <c r="G136" s="44">
        <v>4206846.0999999996</v>
      </c>
      <c r="H136" s="45">
        <v>4291</v>
      </c>
    </row>
    <row r="137" spans="1:8" outlineLevel="2" x14ac:dyDescent="0.2">
      <c r="A137" s="63"/>
      <c r="B137" s="40" t="s">
        <v>92</v>
      </c>
      <c r="C137" s="41">
        <v>4206846.0999999996</v>
      </c>
      <c r="D137" s="43">
        <v>4291</v>
      </c>
      <c r="E137" s="41">
        <v>-319898.75</v>
      </c>
      <c r="F137" s="43">
        <v>-11</v>
      </c>
      <c r="G137" s="44">
        <v>3886947.35</v>
      </c>
      <c r="H137" s="45">
        <v>4280</v>
      </c>
    </row>
    <row r="138" spans="1:8" outlineLevel="2" x14ac:dyDescent="0.2">
      <c r="A138" s="63"/>
      <c r="B138" s="40" t="s">
        <v>93</v>
      </c>
      <c r="C138" s="41">
        <v>4206846.0999999996</v>
      </c>
      <c r="D138" s="43">
        <v>4291</v>
      </c>
      <c r="E138" s="41">
        <v>-981448.63</v>
      </c>
      <c r="F138" s="43">
        <v>-913</v>
      </c>
      <c r="G138" s="44">
        <v>3225397.47</v>
      </c>
      <c r="H138" s="45">
        <v>3378</v>
      </c>
    </row>
    <row r="139" spans="1:8" outlineLevel="2" x14ac:dyDescent="0.2">
      <c r="A139" s="63"/>
      <c r="B139" s="40" t="s">
        <v>94</v>
      </c>
      <c r="C139" s="41">
        <v>3655555.61</v>
      </c>
      <c r="D139" s="43">
        <v>3033</v>
      </c>
      <c r="E139" s="41">
        <v>-46194.99</v>
      </c>
      <c r="F139" s="43">
        <v>-450</v>
      </c>
      <c r="G139" s="44">
        <v>3609360.62</v>
      </c>
      <c r="H139" s="45">
        <v>2583</v>
      </c>
    </row>
    <row r="140" spans="1:8" outlineLevel="2" x14ac:dyDescent="0.2">
      <c r="A140" s="63"/>
      <c r="B140" s="40" t="s">
        <v>95</v>
      </c>
      <c r="C140" s="41">
        <v>3655555.62</v>
      </c>
      <c r="D140" s="43">
        <v>3035</v>
      </c>
      <c r="E140" s="41">
        <v>0</v>
      </c>
      <c r="F140" s="43">
        <v>0</v>
      </c>
      <c r="G140" s="44">
        <v>3655555.62</v>
      </c>
      <c r="H140" s="45">
        <v>3035</v>
      </c>
    </row>
    <row r="141" spans="1:8" outlineLevel="2" x14ac:dyDescent="0.2">
      <c r="A141" s="63"/>
      <c r="B141" s="40" t="s">
        <v>96</v>
      </c>
      <c r="C141" s="41">
        <v>4206846.0999999996</v>
      </c>
      <c r="D141" s="43">
        <v>4291</v>
      </c>
      <c r="E141" s="41">
        <v>0</v>
      </c>
      <c r="F141" s="43">
        <v>0</v>
      </c>
      <c r="G141" s="44">
        <v>4206846.0999999996</v>
      </c>
      <c r="H141" s="45">
        <v>4291</v>
      </c>
    </row>
    <row r="142" spans="1:8" outlineLevel="2" x14ac:dyDescent="0.2">
      <c r="A142" s="63"/>
      <c r="B142" s="40" t="s">
        <v>97</v>
      </c>
      <c r="C142" s="41">
        <v>4206846.0999999996</v>
      </c>
      <c r="D142" s="43">
        <v>4291</v>
      </c>
      <c r="E142" s="41">
        <v>0</v>
      </c>
      <c r="F142" s="43">
        <v>0</v>
      </c>
      <c r="G142" s="44">
        <v>4206846.0999999996</v>
      </c>
      <c r="H142" s="45">
        <v>4291</v>
      </c>
    </row>
    <row r="143" spans="1:8" outlineLevel="2" x14ac:dyDescent="0.2">
      <c r="A143" s="63"/>
      <c r="B143" s="40" t="s">
        <v>98</v>
      </c>
      <c r="C143" s="41">
        <v>4206846.0999999996</v>
      </c>
      <c r="D143" s="43">
        <v>4291</v>
      </c>
      <c r="E143" s="41">
        <v>0</v>
      </c>
      <c r="F143" s="43">
        <v>0</v>
      </c>
      <c r="G143" s="44">
        <v>4206846.0999999996</v>
      </c>
      <c r="H143" s="45">
        <v>4291</v>
      </c>
    </row>
    <row r="144" spans="1:8" outlineLevel="2" x14ac:dyDescent="0.2">
      <c r="A144" s="63"/>
      <c r="B144" s="40" t="s">
        <v>99</v>
      </c>
      <c r="C144" s="41">
        <v>4208806.9000000004</v>
      </c>
      <c r="D144" s="43">
        <v>4293</v>
      </c>
      <c r="E144" s="41">
        <v>0</v>
      </c>
      <c r="F144" s="43">
        <v>0</v>
      </c>
      <c r="G144" s="44">
        <v>4208806.9000000004</v>
      </c>
      <c r="H144" s="45">
        <v>4293</v>
      </c>
    </row>
    <row r="145" spans="1:8" x14ac:dyDescent="0.2">
      <c r="A145" s="49" t="s">
        <v>112</v>
      </c>
      <c r="B145" s="49" t="s">
        <v>81</v>
      </c>
      <c r="C145" s="32">
        <v>7434356</v>
      </c>
      <c r="D145" s="33">
        <v>6370</v>
      </c>
      <c r="E145" s="32">
        <v>-72623.850000000006</v>
      </c>
      <c r="F145" s="33">
        <v>0</v>
      </c>
      <c r="G145" s="32">
        <v>7361732.1500000004</v>
      </c>
      <c r="H145" s="33">
        <v>6370</v>
      </c>
    </row>
    <row r="146" spans="1:8" outlineLevel="1" x14ac:dyDescent="0.2">
      <c r="A146" s="57"/>
      <c r="B146" s="58" t="s">
        <v>87</v>
      </c>
      <c r="C146" s="59">
        <v>7434356</v>
      </c>
      <c r="D146" s="60">
        <v>6370</v>
      </c>
      <c r="E146" s="59">
        <v>-72623.850000000006</v>
      </c>
      <c r="F146" s="60">
        <v>0</v>
      </c>
      <c r="G146" s="61">
        <v>7361732.1500000004</v>
      </c>
      <c r="H146" s="62">
        <v>6370</v>
      </c>
    </row>
    <row r="147" spans="1:8" outlineLevel="2" collapsed="1" x14ac:dyDescent="0.2">
      <c r="A147" s="63"/>
      <c r="B147" s="40" t="s">
        <v>88</v>
      </c>
      <c r="C147" s="41">
        <v>619724.18000000005</v>
      </c>
      <c r="D147" s="42">
        <v>531</v>
      </c>
      <c r="E147" s="41">
        <v>0</v>
      </c>
      <c r="F147" s="43">
        <v>0</v>
      </c>
      <c r="G147" s="44">
        <v>619724.18000000005</v>
      </c>
      <c r="H147" s="45">
        <v>531</v>
      </c>
    </row>
    <row r="148" spans="1:8" outlineLevel="2" x14ac:dyDescent="0.2">
      <c r="A148" s="63"/>
      <c r="B148" s="40" t="s">
        <v>89</v>
      </c>
      <c r="C148" s="41">
        <v>619724.18000000005</v>
      </c>
      <c r="D148" s="42">
        <v>531</v>
      </c>
      <c r="E148" s="41">
        <v>0</v>
      </c>
      <c r="F148" s="43">
        <v>0</v>
      </c>
      <c r="G148" s="44">
        <v>619724.18000000005</v>
      </c>
      <c r="H148" s="45">
        <v>531</v>
      </c>
    </row>
    <row r="149" spans="1:8" outlineLevel="2" x14ac:dyDescent="0.2">
      <c r="A149" s="63"/>
      <c r="B149" s="40" t="s">
        <v>90</v>
      </c>
      <c r="C149" s="41">
        <v>619724.18000000005</v>
      </c>
      <c r="D149" s="42">
        <v>531</v>
      </c>
      <c r="E149" s="41">
        <v>0</v>
      </c>
      <c r="F149" s="43">
        <v>0</v>
      </c>
      <c r="G149" s="44">
        <v>619724.18000000005</v>
      </c>
      <c r="H149" s="45">
        <v>531</v>
      </c>
    </row>
    <row r="150" spans="1:8" outlineLevel="2" x14ac:dyDescent="0.2">
      <c r="A150" s="63"/>
      <c r="B150" s="40" t="s">
        <v>91</v>
      </c>
      <c r="C150" s="41">
        <v>619724.18000000005</v>
      </c>
      <c r="D150" s="42">
        <v>531</v>
      </c>
      <c r="E150" s="41">
        <v>-72623.850000000006</v>
      </c>
      <c r="F150" s="43">
        <v>0</v>
      </c>
      <c r="G150" s="44">
        <v>547100.32999999996</v>
      </c>
      <c r="H150" s="45">
        <v>531</v>
      </c>
    </row>
    <row r="151" spans="1:8" outlineLevel="2" x14ac:dyDescent="0.2">
      <c r="A151" s="63"/>
      <c r="B151" s="40" t="s">
        <v>92</v>
      </c>
      <c r="C151" s="41">
        <v>619724.18000000005</v>
      </c>
      <c r="D151" s="42">
        <v>531</v>
      </c>
      <c r="E151" s="41">
        <v>0</v>
      </c>
      <c r="F151" s="43">
        <v>0</v>
      </c>
      <c r="G151" s="44">
        <v>619724.18000000005</v>
      </c>
      <c r="H151" s="45">
        <v>531</v>
      </c>
    </row>
    <row r="152" spans="1:8" outlineLevel="2" x14ac:dyDescent="0.2">
      <c r="A152" s="63"/>
      <c r="B152" s="40" t="s">
        <v>93</v>
      </c>
      <c r="C152" s="41">
        <v>619724.18000000005</v>
      </c>
      <c r="D152" s="42">
        <v>531</v>
      </c>
      <c r="E152" s="41">
        <v>0</v>
      </c>
      <c r="F152" s="43">
        <v>0</v>
      </c>
      <c r="G152" s="44">
        <v>619724.18000000005</v>
      </c>
      <c r="H152" s="45">
        <v>531</v>
      </c>
    </row>
    <row r="153" spans="1:8" outlineLevel="2" x14ac:dyDescent="0.2">
      <c r="A153" s="63"/>
      <c r="B153" s="40" t="s">
        <v>94</v>
      </c>
      <c r="C153" s="41">
        <v>619724.18000000005</v>
      </c>
      <c r="D153" s="42">
        <v>531</v>
      </c>
      <c r="E153" s="41">
        <v>0</v>
      </c>
      <c r="F153" s="43">
        <v>0</v>
      </c>
      <c r="G153" s="44">
        <v>619724.18000000005</v>
      </c>
      <c r="H153" s="45">
        <v>531</v>
      </c>
    </row>
    <row r="154" spans="1:8" outlineLevel="2" x14ac:dyDescent="0.2">
      <c r="A154" s="63"/>
      <c r="B154" s="40" t="s">
        <v>95</v>
      </c>
      <c r="C154" s="41">
        <v>619724.18000000005</v>
      </c>
      <c r="D154" s="42">
        <v>531</v>
      </c>
      <c r="E154" s="41">
        <v>0</v>
      </c>
      <c r="F154" s="43">
        <v>0</v>
      </c>
      <c r="G154" s="44">
        <v>619724.18000000005</v>
      </c>
      <c r="H154" s="45">
        <v>531</v>
      </c>
    </row>
    <row r="155" spans="1:8" outlineLevel="2" x14ac:dyDescent="0.2">
      <c r="A155" s="63"/>
      <c r="B155" s="40" t="s">
        <v>96</v>
      </c>
      <c r="C155" s="41">
        <v>619724.18000000005</v>
      </c>
      <c r="D155" s="42">
        <v>531</v>
      </c>
      <c r="E155" s="41">
        <v>0</v>
      </c>
      <c r="F155" s="43">
        <v>0</v>
      </c>
      <c r="G155" s="44">
        <v>619724.18000000005</v>
      </c>
      <c r="H155" s="45">
        <v>531</v>
      </c>
    </row>
    <row r="156" spans="1:8" outlineLevel="2" x14ac:dyDescent="0.2">
      <c r="A156" s="63"/>
      <c r="B156" s="40" t="s">
        <v>97</v>
      </c>
      <c r="C156" s="41">
        <v>619724.18000000005</v>
      </c>
      <c r="D156" s="42">
        <v>531</v>
      </c>
      <c r="E156" s="41">
        <v>0</v>
      </c>
      <c r="F156" s="43">
        <v>0</v>
      </c>
      <c r="G156" s="44">
        <v>619724.18000000005</v>
      </c>
      <c r="H156" s="45">
        <v>531</v>
      </c>
    </row>
    <row r="157" spans="1:8" outlineLevel="2" x14ac:dyDescent="0.2">
      <c r="A157" s="63"/>
      <c r="B157" s="40" t="s">
        <v>98</v>
      </c>
      <c r="C157" s="41">
        <v>619724.18000000005</v>
      </c>
      <c r="D157" s="42">
        <v>531</v>
      </c>
      <c r="E157" s="41">
        <v>0</v>
      </c>
      <c r="F157" s="43">
        <v>0</v>
      </c>
      <c r="G157" s="44">
        <v>619724.18000000005</v>
      </c>
      <c r="H157" s="45">
        <v>531</v>
      </c>
    </row>
    <row r="158" spans="1:8" outlineLevel="2" x14ac:dyDescent="0.2">
      <c r="A158" s="63"/>
      <c r="B158" s="40" t="s">
        <v>99</v>
      </c>
      <c r="C158" s="41">
        <v>617390.02</v>
      </c>
      <c r="D158" s="42">
        <v>529</v>
      </c>
      <c r="E158" s="41">
        <v>0</v>
      </c>
      <c r="F158" s="43">
        <v>0</v>
      </c>
      <c r="G158" s="44">
        <v>617390.02</v>
      </c>
      <c r="H158" s="45">
        <v>529</v>
      </c>
    </row>
    <row r="159" spans="1:8" x14ac:dyDescent="0.2">
      <c r="A159" s="49" t="s">
        <v>113</v>
      </c>
      <c r="B159" s="49" t="s">
        <v>9</v>
      </c>
      <c r="C159" s="32">
        <v>52405067</v>
      </c>
      <c r="D159" s="33">
        <v>68350</v>
      </c>
      <c r="E159" s="32">
        <v>-2453792.14</v>
      </c>
      <c r="F159" s="33">
        <v>-3200</v>
      </c>
      <c r="G159" s="32">
        <v>49951274.859999999</v>
      </c>
      <c r="H159" s="33">
        <v>65150</v>
      </c>
    </row>
    <row r="160" spans="1:8" outlineLevel="2" x14ac:dyDescent="0.2">
      <c r="A160" s="63"/>
      <c r="B160" s="40" t="s">
        <v>88</v>
      </c>
      <c r="C160" s="41">
        <v>4367216.7</v>
      </c>
      <c r="D160" s="43">
        <v>5696</v>
      </c>
      <c r="E160" s="41">
        <v>-1876115.04</v>
      </c>
      <c r="F160" s="43">
        <v>-1920</v>
      </c>
      <c r="G160" s="44">
        <v>2491101.66</v>
      </c>
      <c r="H160" s="45">
        <v>3776</v>
      </c>
    </row>
    <row r="161" spans="1:8" outlineLevel="2" x14ac:dyDescent="0.2">
      <c r="A161" s="63"/>
      <c r="B161" s="40" t="s">
        <v>89</v>
      </c>
      <c r="C161" s="41">
        <v>4367216.7</v>
      </c>
      <c r="D161" s="43">
        <v>5696</v>
      </c>
      <c r="E161" s="41">
        <v>-577677.1</v>
      </c>
      <c r="F161" s="43">
        <v>-1280</v>
      </c>
      <c r="G161" s="44">
        <v>3789539.6</v>
      </c>
      <c r="H161" s="45">
        <v>4416</v>
      </c>
    </row>
    <row r="162" spans="1:8" outlineLevel="2" x14ac:dyDescent="0.2">
      <c r="A162" s="63"/>
      <c r="B162" s="40" t="s">
        <v>90</v>
      </c>
      <c r="C162" s="41">
        <v>4367216.7</v>
      </c>
      <c r="D162" s="43">
        <v>5696</v>
      </c>
      <c r="E162" s="41">
        <v>0</v>
      </c>
      <c r="F162" s="43">
        <v>0</v>
      </c>
      <c r="G162" s="44">
        <v>4367216.7</v>
      </c>
      <c r="H162" s="45">
        <v>5696</v>
      </c>
    </row>
    <row r="163" spans="1:8" outlineLevel="2" x14ac:dyDescent="0.2">
      <c r="A163" s="63"/>
      <c r="B163" s="40" t="s">
        <v>91</v>
      </c>
      <c r="C163" s="41">
        <v>4367216.7</v>
      </c>
      <c r="D163" s="43">
        <v>5696</v>
      </c>
      <c r="E163" s="41">
        <v>0</v>
      </c>
      <c r="F163" s="43">
        <v>0</v>
      </c>
      <c r="G163" s="44">
        <v>4367216.7</v>
      </c>
      <c r="H163" s="45">
        <v>5696</v>
      </c>
    </row>
    <row r="164" spans="1:8" outlineLevel="2" x14ac:dyDescent="0.2">
      <c r="A164" s="63"/>
      <c r="B164" s="40" t="s">
        <v>92</v>
      </c>
      <c r="C164" s="41">
        <v>4367216.7</v>
      </c>
      <c r="D164" s="43">
        <v>5696</v>
      </c>
      <c r="E164" s="41">
        <v>0</v>
      </c>
      <c r="F164" s="43">
        <v>0</v>
      </c>
      <c r="G164" s="44">
        <v>4367216.7</v>
      </c>
      <c r="H164" s="45">
        <v>5696</v>
      </c>
    </row>
    <row r="165" spans="1:8" outlineLevel="2" x14ac:dyDescent="0.2">
      <c r="A165" s="63"/>
      <c r="B165" s="40" t="s">
        <v>93</v>
      </c>
      <c r="C165" s="41">
        <v>4367216.7</v>
      </c>
      <c r="D165" s="43">
        <v>5696</v>
      </c>
      <c r="E165" s="41">
        <v>0</v>
      </c>
      <c r="F165" s="43">
        <v>0</v>
      </c>
      <c r="G165" s="44">
        <v>4367216.7</v>
      </c>
      <c r="H165" s="45">
        <v>5696</v>
      </c>
    </row>
    <row r="166" spans="1:8" outlineLevel="2" x14ac:dyDescent="0.2">
      <c r="A166" s="63"/>
      <c r="B166" s="40" t="s">
        <v>94</v>
      </c>
      <c r="C166" s="41">
        <v>4367216.7</v>
      </c>
      <c r="D166" s="43">
        <v>5696</v>
      </c>
      <c r="E166" s="41">
        <v>0</v>
      </c>
      <c r="F166" s="43">
        <v>0</v>
      </c>
      <c r="G166" s="44">
        <v>4367216.7</v>
      </c>
      <c r="H166" s="45">
        <v>5696</v>
      </c>
    </row>
    <row r="167" spans="1:8" outlineLevel="2" x14ac:dyDescent="0.2">
      <c r="A167" s="63"/>
      <c r="B167" s="40" t="s">
        <v>95</v>
      </c>
      <c r="C167" s="41">
        <v>4367216.7</v>
      </c>
      <c r="D167" s="43">
        <v>5696</v>
      </c>
      <c r="E167" s="41">
        <v>0</v>
      </c>
      <c r="F167" s="43">
        <v>0</v>
      </c>
      <c r="G167" s="44">
        <v>4367216.7</v>
      </c>
      <c r="H167" s="45">
        <v>5696</v>
      </c>
    </row>
    <row r="168" spans="1:8" outlineLevel="2" x14ac:dyDescent="0.2">
      <c r="A168" s="63"/>
      <c r="B168" s="40" t="s">
        <v>96</v>
      </c>
      <c r="C168" s="41">
        <v>4367216.7</v>
      </c>
      <c r="D168" s="43">
        <v>5696</v>
      </c>
      <c r="E168" s="41">
        <v>0</v>
      </c>
      <c r="F168" s="43">
        <v>0</v>
      </c>
      <c r="G168" s="44">
        <v>4367216.7</v>
      </c>
      <c r="H168" s="45">
        <v>5696</v>
      </c>
    </row>
    <row r="169" spans="1:8" outlineLevel="2" x14ac:dyDescent="0.2">
      <c r="A169" s="63"/>
      <c r="B169" s="40" t="s">
        <v>97</v>
      </c>
      <c r="C169" s="41">
        <v>4367216.7</v>
      </c>
      <c r="D169" s="43">
        <v>5696</v>
      </c>
      <c r="E169" s="41">
        <v>0</v>
      </c>
      <c r="F169" s="43">
        <v>0</v>
      </c>
      <c r="G169" s="44">
        <v>4367216.7</v>
      </c>
      <c r="H169" s="45">
        <v>5696</v>
      </c>
    </row>
    <row r="170" spans="1:8" outlineLevel="2" x14ac:dyDescent="0.2">
      <c r="A170" s="63"/>
      <c r="B170" s="40" t="s">
        <v>98</v>
      </c>
      <c r="C170" s="41">
        <v>4367216.7</v>
      </c>
      <c r="D170" s="43">
        <v>5696</v>
      </c>
      <c r="E170" s="41">
        <v>0</v>
      </c>
      <c r="F170" s="43">
        <v>0</v>
      </c>
      <c r="G170" s="44">
        <v>4367216.7</v>
      </c>
      <c r="H170" s="45">
        <v>5696</v>
      </c>
    </row>
    <row r="171" spans="1:8" outlineLevel="2" x14ac:dyDescent="0.2">
      <c r="A171" s="63"/>
      <c r="B171" s="40" t="s">
        <v>99</v>
      </c>
      <c r="C171" s="41">
        <v>4365683.3</v>
      </c>
      <c r="D171" s="43">
        <v>5694</v>
      </c>
      <c r="E171" s="41">
        <v>0</v>
      </c>
      <c r="F171" s="43">
        <v>0</v>
      </c>
      <c r="G171" s="44">
        <v>4365683.3</v>
      </c>
      <c r="H171" s="45">
        <v>5694</v>
      </c>
    </row>
    <row r="172" spans="1:8" x14ac:dyDescent="0.2">
      <c r="A172" s="49" t="s">
        <v>114</v>
      </c>
      <c r="B172" s="49" t="s">
        <v>82</v>
      </c>
      <c r="C172" s="32">
        <v>2256186</v>
      </c>
      <c r="D172" s="33">
        <v>1706</v>
      </c>
      <c r="E172" s="32">
        <v>-263805.23</v>
      </c>
      <c r="F172" s="33">
        <v>-199</v>
      </c>
      <c r="G172" s="32">
        <v>1992380.77</v>
      </c>
      <c r="H172" s="33">
        <v>1507</v>
      </c>
    </row>
    <row r="173" spans="1:8" outlineLevel="2" x14ac:dyDescent="0.2">
      <c r="A173" s="63"/>
      <c r="B173" s="40" t="s">
        <v>88</v>
      </c>
      <c r="C173" s="41">
        <v>187795.08</v>
      </c>
      <c r="D173" s="42">
        <v>142</v>
      </c>
      <c r="E173" s="41">
        <v>-46115.88</v>
      </c>
      <c r="F173" s="43">
        <v>-31</v>
      </c>
      <c r="G173" s="44">
        <v>141679.20000000001</v>
      </c>
      <c r="H173" s="45">
        <v>111</v>
      </c>
    </row>
    <row r="174" spans="1:8" outlineLevel="2" x14ac:dyDescent="0.2">
      <c r="A174" s="63"/>
      <c r="B174" s="40" t="s">
        <v>89</v>
      </c>
      <c r="C174" s="41">
        <v>187795.08</v>
      </c>
      <c r="D174" s="42">
        <v>142</v>
      </c>
      <c r="E174" s="41">
        <v>-100426.24000000001</v>
      </c>
      <c r="F174" s="43">
        <v>-73</v>
      </c>
      <c r="G174" s="44">
        <v>87368.84</v>
      </c>
      <c r="H174" s="45">
        <v>69</v>
      </c>
    </row>
    <row r="175" spans="1:8" outlineLevel="2" x14ac:dyDescent="0.2">
      <c r="A175" s="63"/>
      <c r="B175" s="40" t="s">
        <v>90</v>
      </c>
      <c r="C175" s="41">
        <v>187795.08</v>
      </c>
      <c r="D175" s="42">
        <v>142</v>
      </c>
      <c r="E175" s="41">
        <v>-43754.559999999998</v>
      </c>
      <c r="F175" s="43">
        <v>-31</v>
      </c>
      <c r="G175" s="44">
        <v>144040.51999999999</v>
      </c>
      <c r="H175" s="45">
        <v>111</v>
      </c>
    </row>
    <row r="176" spans="1:8" outlineLevel="2" x14ac:dyDescent="0.2">
      <c r="A176" s="63"/>
      <c r="B176" s="40" t="s">
        <v>91</v>
      </c>
      <c r="C176" s="41">
        <v>187795.08</v>
      </c>
      <c r="D176" s="42">
        <v>142</v>
      </c>
      <c r="E176" s="41">
        <v>-72090.399999999994</v>
      </c>
      <c r="F176" s="43">
        <v>-52</v>
      </c>
      <c r="G176" s="44">
        <v>115704.68</v>
      </c>
      <c r="H176" s="45">
        <v>90</v>
      </c>
    </row>
    <row r="177" spans="1:8" outlineLevel="2" x14ac:dyDescent="0.2">
      <c r="A177" s="63"/>
      <c r="B177" s="40" t="s">
        <v>92</v>
      </c>
      <c r="C177" s="41">
        <v>187795.08</v>
      </c>
      <c r="D177" s="42">
        <v>142</v>
      </c>
      <c r="E177" s="41">
        <v>-1418.15</v>
      </c>
      <c r="F177" s="43">
        <v>-12</v>
      </c>
      <c r="G177" s="44">
        <v>186376.93</v>
      </c>
      <c r="H177" s="45">
        <v>130</v>
      </c>
    </row>
    <row r="178" spans="1:8" outlineLevel="2" x14ac:dyDescent="0.2">
      <c r="A178" s="63"/>
      <c r="B178" s="40" t="s">
        <v>93</v>
      </c>
      <c r="C178" s="41">
        <v>187795.08</v>
      </c>
      <c r="D178" s="42">
        <v>142</v>
      </c>
      <c r="E178" s="41">
        <v>0</v>
      </c>
      <c r="F178" s="43">
        <v>0</v>
      </c>
      <c r="G178" s="44">
        <v>187795.08</v>
      </c>
      <c r="H178" s="45">
        <v>142</v>
      </c>
    </row>
    <row r="179" spans="1:8" outlineLevel="2" x14ac:dyDescent="0.2">
      <c r="A179" s="63"/>
      <c r="B179" s="40" t="s">
        <v>94</v>
      </c>
      <c r="C179" s="41">
        <v>187795.08</v>
      </c>
      <c r="D179" s="42">
        <v>142</v>
      </c>
      <c r="E179" s="41">
        <v>0</v>
      </c>
      <c r="F179" s="43">
        <v>0</v>
      </c>
      <c r="G179" s="44">
        <v>187795.08</v>
      </c>
      <c r="H179" s="45">
        <v>142</v>
      </c>
    </row>
    <row r="180" spans="1:8" outlineLevel="2" x14ac:dyDescent="0.2">
      <c r="A180" s="63"/>
      <c r="B180" s="40" t="s">
        <v>95</v>
      </c>
      <c r="C180" s="41">
        <v>187795.08</v>
      </c>
      <c r="D180" s="42">
        <v>142</v>
      </c>
      <c r="E180" s="41">
        <v>0</v>
      </c>
      <c r="F180" s="43">
        <v>0</v>
      </c>
      <c r="G180" s="44">
        <v>187795.08</v>
      </c>
      <c r="H180" s="45">
        <v>142</v>
      </c>
    </row>
    <row r="181" spans="1:8" outlineLevel="2" x14ac:dyDescent="0.2">
      <c r="A181" s="63"/>
      <c r="B181" s="40" t="s">
        <v>96</v>
      </c>
      <c r="C181" s="41">
        <v>187795.08</v>
      </c>
      <c r="D181" s="42">
        <v>142</v>
      </c>
      <c r="E181" s="41">
        <v>0</v>
      </c>
      <c r="F181" s="43">
        <v>0</v>
      </c>
      <c r="G181" s="44">
        <v>187795.08</v>
      </c>
      <c r="H181" s="45">
        <v>142</v>
      </c>
    </row>
    <row r="182" spans="1:8" outlineLevel="2" x14ac:dyDescent="0.2">
      <c r="A182" s="63"/>
      <c r="B182" s="40" t="s">
        <v>97</v>
      </c>
      <c r="C182" s="41">
        <v>187795.08</v>
      </c>
      <c r="D182" s="42">
        <v>142</v>
      </c>
      <c r="E182" s="41">
        <v>0</v>
      </c>
      <c r="F182" s="43">
        <v>0</v>
      </c>
      <c r="G182" s="44">
        <v>187795.08</v>
      </c>
      <c r="H182" s="45">
        <v>142</v>
      </c>
    </row>
    <row r="183" spans="1:8" outlineLevel="2" x14ac:dyDescent="0.2">
      <c r="A183" s="63"/>
      <c r="B183" s="40" t="s">
        <v>98</v>
      </c>
      <c r="C183" s="41">
        <v>187795.08</v>
      </c>
      <c r="D183" s="42">
        <v>142</v>
      </c>
      <c r="E183" s="41">
        <v>0</v>
      </c>
      <c r="F183" s="43">
        <v>0</v>
      </c>
      <c r="G183" s="44">
        <v>187795.08</v>
      </c>
      <c r="H183" s="45">
        <v>142</v>
      </c>
    </row>
    <row r="184" spans="1:8" outlineLevel="2" x14ac:dyDescent="0.2">
      <c r="A184" s="63"/>
      <c r="B184" s="40" t="s">
        <v>99</v>
      </c>
      <c r="C184" s="41">
        <v>190440.12</v>
      </c>
      <c r="D184" s="42">
        <v>144</v>
      </c>
      <c r="E184" s="41">
        <v>0</v>
      </c>
      <c r="F184" s="43">
        <v>0</v>
      </c>
      <c r="G184" s="44">
        <v>190440.12</v>
      </c>
      <c r="H184" s="45">
        <v>144</v>
      </c>
    </row>
    <row r="185" spans="1:8" x14ac:dyDescent="0.2">
      <c r="A185" s="49" t="s">
        <v>115</v>
      </c>
      <c r="B185" s="49" t="s">
        <v>10</v>
      </c>
      <c r="C185" s="32">
        <v>20581567</v>
      </c>
      <c r="D185" s="33">
        <v>23246</v>
      </c>
      <c r="E185" s="32">
        <v>-1099969.25</v>
      </c>
      <c r="F185" s="33">
        <v>-1242</v>
      </c>
      <c r="G185" s="32">
        <v>19481597.75</v>
      </c>
      <c r="H185" s="33">
        <v>22004</v>
      </c>
    </row>
    <row r="186" spans="1:8" outlineLevel="2" x14ac:dyDescent="0.2">
      <c r="A186" s="63"/>
      <c r="B186" s="40" t="s">
        <v>88</v>
      </c>
      <c r="C186" s="41">
        <v>1714983.02</v>
      </c>
      <c r="D186" s="43">
        <v>1937</v>
      </c>
      <c r="E186" s="41">
        <v>-324957.59000000003</v>
      </c>
      <c r="F186" s="43">
        <v>-33</v>
      </c>
      <c r="G186" s="44">
        <v>1390025.43</v>
      </c>
      <c r="H186" s="45">
        <v>1904</v>
      </c>
    </row>
    <row r="187" spans="1:8" outlineLevel="2" x14ac:dyDescent="0.2">
      <c r="A187" s="63"/>
      <c r="B187" s="40" t="s">
        <v>89</v>
      </c>
      <c r="C187" s="41">
        <v>1714983.02</v>
      </c>
      <c r="D187" s="43">
        <v>1937</v>
      </c>
      <c r="E187" s="41">
        <v>-94403.22</v>
      </c>
      <c r="F187" s="43">
        <v>443</v>
      </c>
      <c r="G187" s="44">
        <v>1620579.8</v>
      </c>
      <c r="H187" s="45">
        <v>2380</v>
      </c>
    </row>
    <row r="188" spans="1:8" outlineLevel="2" x14ac:dyDescent="0.2">
      <c r="A188" s="63"/>
      <c r="B188" s="40" t="s">
        <v>90</v>
      </c>
      <c r="C188" s="41">
        <v>1714983.02</v>
      </c>
      <c r="D188" s="43">
        <v>1937</v>
      </c>
      <c r="E188" s="41">
        <v>-561095.03</v>
      </c>
      <c r="F188" s="43">
        <v>-303</v>
      </c>
      <c r="G188" s="44">
        <v>1153887.99</v>
      </c>
      <c r="H188" s="45">
        <v>1634</v>
      </c>
    </row>
    <row r="189" spans="1:8" outlineLevel="2" x14ac:dyDescent="0.2">
      <c r="A189" s="63"/>
      <c r="B189" s="40" t="s">
        <v>91</v>
      </c>
      <c r="C189" s="41">
        <v>1714983.02</v>
      </c>
      <c r="D189" s="43">
        <v>1937</v>
      </c>
      <c r="E189" s="41">
        <v>-119513.41</v>
      </c>
      <c r="F189" s="43">
        <v>-1349</v>
      </c>
      <c r="G189" s="44">
        <v>1595469.61</v>
      </c>
      <c r="H189" s="45">
        <v>588</v>
      </c>
    </row>
    <row r="190" spans="1:8" outlineLevel="2" x14ac:dyDescent="0.2">
      <c r="A190" s="63"/>
      <c r="B190" s="40" t="s">
        <v>92</v>
      </c>
      <c r="C190" s="41">
        <v>1714983.02</v>
      </c>
      <c r="D190" s="43">
        <v>1937</v>
      </c>
      <c r="E190" s="41">
        <v>0</v>
      </c>
      <c r="F190" s="43">
        <v>0</v>
      </c>
      <c r="G190" s="44">
        <v>1714983.02</v>
      </c>
      <c r="H190" s="45">
        <v>1937</v>
      </c>
    </row>
    <row r="191" spans="1:8" outlineLevel="2" x14ac:dyDescent="0.2">
      <c r="A191" s="63"/>
      <c r="B191" s="40" t="s">
        <v>93</v>
      </c>
      <c r="C191" s="41">
        <v>1714983.02</v>
      </c>
      <c r="D191" s="43">
        <v>1937</v>
      </c>
      <c r="E191" s="41">
        <v>0</v>
      </c>
      <c r="F191" s="43">
        <v>0</v>
      </c>
      <c r="G191" s="44">
        <v>1714983.02</v>
      </c>
      <c r="H191" s="45">
        <v>1937</v>
      </c>
    </row>
    <row r="192" spans="1:8" outlineLevel="2" x14ac:dyDescent="0.2">
      <c r="A192" s="63"/>
      <c r="B192" s="40" t="s">
        <v>94</v>
      </c>
      <c r="C192" s="41">
        <v>1714983.02</v>
      </c>
      <c r="D192" s="43">
        <v>1937</v>
      </c>
      <c r="E192" s="41">
        <v>0</v>
      </c>
      <c r="F192" s="43">
        <v>0</v>
      </c>
      <c r="G192" s="44">
        <v>1714983.02</v>
      </c>
      <c r="H192" s="45">
        <v>1937</v>
      </c>
    </row>
    <row r="193" spans="1:8" outlineLevel="2" x14ac:dyDescent="0.2">
      <c r="A193" s="63"/>
      <c r="B193" s="40" t="s">
        <v>95</v>
      </c>
      <c r="C193" s="41">
        <v>1714983.02</v>
      </c>
      <c r="D193" s="43">
        <v>1937</v>
      </c>
      <c r="E193" s="41">
        <v>0</v>
      </c>
      <c r="F193" s="43">
        <v>0</v>
      </c>
      <c r="G193" s="44">
        <v>1714983.02</v>
      </c>
      <c r="H193" s="45">
        <v>1937</v>
      </c>
    </row>
    <row r="194" spans="1:8" outlineLevel="2" x14ac:dyDescent="0.2">
      <c r="A194" s="63"/>
      <c r="B194" s="40" t="s">
        <v>96</v>
      </c>
      <c r="C194" s="41">
        <v>1714983.02</v>
      </c>
      <c r="D194" s="43">
        <v>1937</v>
      </c>
      <c r="E194" s="41">
        <v>0</v>
      </c>
      <c r="F194" s="43">
        <v>0</v>
      </c>
      <c r="G194" s="44">
        <v>1714983.02</v>
      </c>
      <c r="H194" s="45">
        <v>1937</v>
      </c>
    </row>
    <row r="195" spans="1:8" outlineLevel="2" x14ac:dyDescent="0.2">
      <c r="A195" s="63"/>
      <c r="B195" s="40" t="s">
        <v>97</v>
      </c>
      <c r="C195" s="41">
        <v>1714983.02</v>
      </c>
      <c r="D195" s="43">
        <v>1937</v>
      </c>
      <c r="E195" s="41">
        <v>0</v>
      </c>
      <c r="F195" s="43">
        <v>0</v>
      </c>
      <c r="G195" s="44">
        <v>1714983.02</v>
      </c>
      <c r="H195" s="45">
        <v>1937</v>
      </c>
    </row>
    <row r="196" spans="1:8" outlineLevel="2" x14ac:dyDescent="0.2">
      <c r="A196" s="63"/>
      <c r="B196" s="40" t="s">
        <v>98</v>
      </c>
      <c r="C196" s="41">
        <v>1714983.02</v>
      </c>
      <c r="D196" s="43">
        <v>1937</v>
      </c>
      <c r="E196" s="41">
        <v>0</v>
      </c>
      <c r="F196" s="43">
        <v>0</v>
      </c>
      <c r="G196" s="44">
        <v>1714983.02</v>
      </c>
      <c r="H196" s="45">
        <v>1937</v>
      </c>
    </row>
    <row r="197" spans="1:8" outlineLevel="2" x14ac:dyDescent="0.2">
      <c r="A197" s="63"/>
      <c r="B197" s="40" t="s">
        <v>99</v>
      </c>
      <c r="C197" s="41">
        <v>1716753.78</v>
      </c>
      <c r="D197" s="43">
        <v>1939</v>
      </c>
      <c r="E197" s="41">
        <v>0</v>
      </c>
      <c r="F197" s="43">
        <v>0</v>
      </c>
      <c r="G197" s="44">
        <v>1716753.78</v>
      </c>
      <c r="H197" s="45">
        <v>1939</v>
      </c>
    </row>
    <row r="198" spans="1:8" x14ac:dyDescent="0.2">
      <c r="A198" s="49" t="s">
        <v>116</v>
      </c>
      <c r="B198" s="49" t="s">
        <v>11</v>
      </c>
      <c r="C198" s="32">
        <v>6473315</v>
      </c>
      <c r="D198" s="33">
        <v>9462</v>
      </c>
      <c r="E198" s="32">
        <v>-397029.81</v>
      </c>
      <c r="F198" s="33">
        <v>0</v>
      </c>
      <c r="G198" s="32">
        <v>6076285.1900000004</v>
      </c>
      <c r="H198" s="33">
        <v>9462</v>
      </c>
    </row>
    <row r="199" spans="1:8" outlineLevel="2" collapsed="1" x14ac:dyDescent="0.2">
      <c r="A199" s="63"/>
      <c r="B199" s="40" t="s">
        <v>88</v>
      </c>
      <c r="C199" s="41">
        <v>539784.99</v>
      </c>
      <c r="D199" s="42">
        <v>789</v>
      </c>
      <c r="E199" s="41">
        <v>0</v>
      </c>
      <c r="F199" s="43">
        <v>0</v>
      </c>
      <c r="G199" s="44">
        <v>539784.99</v>
      </c>
      <c r="H199" s="45">
        <v>789</v>
      </c>
    </row>
    <row r="200" spans="1:8" outlineLevel="2" x14ac:dyDescent="0.2">
      <c r="A200" s="63"/>
      <c r="B200" s="40" t="s">
        <v>89</v>
      </c>
      <c r="C200" s="41">
        <v>539784.99</v>
      </c>
      <c r="D200" s="42">
        <v>789</v>
      </c>
      <c r="E200" s="41">
        <v>0</v>
      </c>
      <c r="F200" s="43">
        <v>0</v>
      </c>
      <c r="G200" s="44">
        <v>539784.99</v>
      </c>
      <c r="H200" s="45">
        <v>789</v>
      </c>
    </row>
    <row r="201" spans="1:8" outlineLevel="2" x14ac:dyDescent="0.2">
      <c r="A201" s="63"/>
      <c r="B201" s="40" t="s">
        <v>90</v>
      </c>
      <c r="C201" s="41">
        <v>539784.99</v>
      </c>
      <c r="D201" s="42">
        <v>789</v>
      </c>
      <c r="E201" s="41">
        <v>0</v>
      </c>
      <c r="F201" s="43">
        <v>0</v>
      </c>
      <c r="G201" s="44">
        <v>539784.99</v>
      </c>
      <c r="H201" s="45">
        <v>789</v>
      </c>
    </row>
    <row r="202" spans="1:8" outlineLevel="2" x14ac:dyDescent="0.2">
      <c r="A202" s="63"/>
      <c r="B202" s="40" t="s">
        <v>91</v>
      </c>
      <c r="C202" s="41">
        <v>539784.99</v>
      </c>
      <c r="D202" s="42">
        <v>789</v>
      </c>
      <c r="E202" s="41">
        <v>-215200.55</v>
      </c>
      <c r="F202" s="43">
        <v>0</v>
      </c>
      <c r="G202" s="44">
        <v>324584.44</v>
      </c>
      <c r="H202" s="45">
        <v>789</v>
      </c>
    </row>
    <row r="203" spans="1:8" outlineLevel="2" x14ac:dyDescent="0.2">
      <c r="A203" s="63"/>
      <c r="B203" s="40" t="s">
        <v>92</v>
      </c>
      <c r="C203" s="41">
        <v>539784.99</v>
      </c>
      <c r="D203" s="42">
        <v>789</v>
      </c>
      <c r="E203" s="41">
        <v>-181829.26</v>
      </c>
      <c r="F203" s="43">
        <v>0</v>
      </c>
      <c r="G203" s="44">
        <v>357955.73</v>
      </c>
      <c r="H203" s="45">
        <v>789</v>
      </c>
    </row>
    <row r="204" spans="1:8" outlineLevel="2" x14ac:dyDescent="0.2">
      <c r="A204" s="63"/>
      <c r="B204" s="40" t="s">
        <v>93</v>
      </c>
      <c r="C204" s="41">
        <v>539784.99</v>
      </c>
      <c r="D204" s="42">
        <v>789</v>
      </c>
      <c r="E204" s="41">
        <v>0</v>
      </c>
      <c r="F204" s="43">
        <v>0</v>
      </c>
      <c r="G204" s="44">
        <v>539784.99</v>
      </c>
      <c r="H204" s="45">
        <v>789</v>
      </c>
    </row>
    <row r="205" spans="1:8" outlineLevel="2" x14ac:dyDescent="0.2">
      <c r="A205" s="63"/>
      <c r="B205" s="40" t="s">
        <v>94</v>
      </c>
      <c r="C205" s="41">
        <v>539784.99</v>
      </c>
      <c r="D205" s="42">
        <v>789</v>
      </c>
      <c r="E205" s="41">
        <v>0</v>
      </c>
      <c r="F205" s="43">
        <v>0</v>
      </c>
      <c r="G205" s="44">
        <v>539784.99</v>
      </c>
      <c r="H205" s="45">
        <v>789</v>
      </c>
    </row>
    <row r="206" spans="1:8" outlineLevel="2" x14ac:dyDescent="0.2">
      <c r="A206" s="63"/>
      <c r="B206" s="40" t="s">
        <v>95</v>
      </c>
      <c r="C206" s="41">
        <v>539784.99</v>
      </c>
      <c r="D206" s="42">
        <v>789</v>
      </c>
      <c r="E206" s="41">
        <v>0</v>
      </c>
      <c r="F206" s="43">
        <v>0</v>
      </c>
      <c r="G206" s="44">
        <v>539784.99</v>
      </c>
      <c r="H206" s="45">
        <v>789</v>
      </c>
    </row>
    <row r="207" spans="1:8" outlineLevel="2" x14ac:dyDescent="0.2">
      <c r="A207" s="63"/>
      <c r="B207" s="40" t="s">
        <v>96</v>
      </c>
      <c r="C207" s="41">
        <v>539784.99</v>
      </c>
      <c r="D207" s="42">
        <v>789</v>
      </c>
      <c r="E207" s="41">
        <v>0</v>
      </c>
      <c r="F207" s="43">
        <v>0</v>
      </c>
      <c r="G207" s="44">
        <v>539784.99</v>
      </c>
      <c r="H207" s="45">
        <v>789</v>
      </c>
    </row>
    <row r="208" spans="1:8" outlineLevel="2" x14ac:dyDescent="0.2">
      <c r="A208" s="63"/>
      <c r="B208" s="40" t="s">
        <v>97</v>
      </c>
      <c r="C208" s="41">
        <v>539784.99</v>
      </c>
      <c r="D208" s="42">
        <v>789</v>
      </c>
      <c r="E208" s="41">
        <v>0</v>
      </c>
      <c r="F208" s="43">
        <v>0</v>
      </c>
      <c r="G208" s="44">
        <v>539784.99</v>
      </c>
      <c r="H208" s="45">
        <v>789</v>
      </c>
    </row>
    <row r="209" spans="1:8" outlineLevel="2" x14ac:dyDescent="0.2">
      <c r="A209" s="63"/>
      <c r="B209" s="40" t="s">
        <v>98</v>
      </c>
      <c r="C209" s="41">
        <v>539784.99</v>
      </c>
      <c r="D209" s="42">
        <v>789</v>
      </c>
      <c r="E209" s="41">
        <v>0</v>
      </c>
      <c r="F209" s="43">
        <v>0</v>
      </c>
      <c r="G209" s="44">
        <v>539784.99</v>
      </c>
      <c r="H209" s="45">
        <v>789</v>
      </c>
    </row>
    <row r="210" spans="1:8" outlineLevel="2" x14ac:dyDescent="0.2">
      <c r="A210" s="63"/>
      <c r="B210" s="40" t="s">
        <v>99</v>
      </c>
      <c r="C210" s="41">
        <v>535680.11</v>
      </c>
      <c r="D210" s="42">
        <v>783</v>
      </c>
      <c r="E210" s="41">
        <v>0</v>
      </c>
      <c r="F210" s="43">
        <v>0</v>
      </c>
      <c r="G210" s="44">
        <v>535680.11</v>
      </c>
      <c r="H210" s="45">
        <v>783</v>
      </c>
    </row>
    <row r="211" spans="1:8" x14ac:dyDescent="0.2">
      <c r="A211" s="49" t="s">
        <v>117</v>
      </c>
      <c r="B211" s="49" t="s">
        <v>12</v>
      </c>
      <c r="C211" s="32">
        <v>27740414</v>
      </c>
      <c r="D211" s="33">
        <v>34663</v>
      </c>
      <c r="E211" s="32">
        <v>-1358020.06</v>
      </c>
      <c r="F211" s="33">
        <v>-1697</v>
      </c>
      <c r="G211" s="32">
        <v>26382393.940000001</v>
      </c>
      <c r="H211" s="33">
        <v>32966</v>
      </c>
    </row>
    <row r="212" spans="1:8" outlineLevel="2" x14ac:dyDescent="0.2">
      <c r="A212" s="63"/>
      <c r="B212" s="40" t="s">
        <v>88</v>
      </c>
      <c r="C212" s="41">
        <v>2312034.62</v>
      </c>
      <c r="D212" s="43">
        <v>2889</v>
      </c>
      <c r="E212" s="41">
        <v>-334.21</v>
      </c>
      <c r="F212" s="43">
        <v>0</v>
      </c>
      <c r="G212" s="44">
        <v>2311700.41</v>
      </c>
      <c r="H212" s="45">
        <v>2889</v>
      </c>
    </row>
    <row r="213" spans="1:8" outlineLevel="2" x14ac:dyDescent="0.2">
      <c r="A213" s="63"/>
      <c r="B213" s="40" t="s">
        <v>89</v>
      </c>
      <c r="C213" s="41">
        <v>2312034.62</v>
      </c>
      <c r="D213" s="43">
        <v>2889</v>
      </c>
      <c r="E213" s="41">
        <v>-269190.02</v>
      </c>
      <c r="F213" s="43">
        <v>0</v>
      </c>
      <c r="G213" s="44">
        <v>2042844.6</v>
      </c>
      <c r="H213" s="45">
        <v>2889</v>
      </c>
    </row>
    <row r="214" spans="1:8" outlineLevel="2" x14ac:dyDescent="0.2">
      <c r="A214" s="63"/>
      <c r="B214" s="40" t="s">
        <v>90</v>
      </c>
      <c r="C214" s="41">
        <v>2312034.62</v>
      </c>
      <c r="D214" s="43">
        <v>2889</v>
      </c>
      <c r="E214" s="41">
        <v>-651426.47</v>
      </c>
      <c r="F214" s="43">
        <v>-842</v>
      </c>
      <c r="G214" s="44">
        <v>1660608.15</v>
      </c>
      <c r="H214" s="45">
        <v>2047</v>
      </c>
    </row>
    <row r="215" spans="1:8" outlineLevel="2" x14ac:dyDescent="0.2">
      <c r="A215" s="63"/>
      <c r="B215" s="40" t="s">
        <v>91</v>
      </c>
      <c r="C215" s="41">
        <v>2312034.62</v>
      </c>
      <c r="D215" s="43">
        <v>2889</v>
      </c>
      <c r="E215" s="41">
        <v>-413907.64</v>
      </c>
      <c r="F215" s="43">
        <v>-569</v>
      </c>
      <c r="G215" s="44">
        <v>1898126.98</v>
      </c>
      <c r="H215" s="45">
        <v>2320</v>
      </c>
    </row>
    <row r="216" spans="1:8" outlineLevel="2" x14ac:dyDescent="0.2">
      <c r="A216" s="63"/>
      <c r="B216" s="40" t="s">
        <v>92</v>
      </c>
      <c r="C216" s="41">
        <v>2312034.62</v>
      </c>
      <c r="D216" s="43">
        <v>2889</v>
      </c>
      <c r="E216" s="41">
        <v>-23161.72</v>
      </c>
      <c r="F216" s="43">
        <v>-286</v>
      </c>
      <c r="G216" s="44">
        <v>2288872.9</v>
      </c>
      <c r="H216" s="45">
        <v>2603</v>
      </c>
    </row>
    <row r="217" spans="1:8" outlineLevel="2" x14ac:dyDescent="0.2">
      <c r="A217" s="63"/>
      <c r="B217" s="40" t="s">
        <v>93</v>
      </c>
      <c r="C217" s="41">
        <v>2312034.62</v>
      </c>
      <c r="D217" s="43">
        <v>2889</v>
      </c>
      <c r="E217" s="41">
        <v>0</v>
      </c>
      <c r="F217" s="43">
        <v>0</v>
      </c>
      <c r="G217" s="44">
        <v>2312034.62</v>
      </c>
      <c r="H217" s="45">
        <v>2889</v>
      </c>
    </row>
    <row r="218" spans="1:8" outlineLevel="2" x14ac:dyDescent="0.2">
      <c r="A218" s="63"/>
      <c r="B218" s="40" t="s">
        <v>94</v>
      </c>
      <c r="C218" s="41">
        <v>2312034.62</v>
      </c>
      <c r="D218" s="43">
        <v>2889</v>
      </c>
      <c r="E218" s="41">
        <v>0</v>
      </c>
      <c r="F218" s="43">
        <v>0</v>
      </c>
      <c r="G218" s="44">
        <v>2312034.62</v>
      </c>
      <c r="H218" s="45">
        <v>2889</v>
      </c>
    </row>
    <row r="219" spans="1:8" outlineLevel="2" x14ac:dyDescent="0.2">
      <c r="A219" s="63"/>
      <c r="B219" s="40" t="s">
        <v>95</v>
      </c>
      <c r="C219" s="41">
        <v>2312034.62</v>
      </c>
      <c r="D219" s="43">
        <v>2889</v>
      </c>
      <c r="E219" s="41">
        <v>0</v>
      </c>
      <c r="F219" s="43">
        <v>0</v>
      </c>
      <c r="G219" s="44">
        <v>2312034.62</v>
      </c>
      <c r="H219" s="45">
        <v>2889</v>
      </c>
    </row>
    <row r="220" spans="1:8" outlineLevel="2" x14ac:dyDescent="0.2">
      <c r="A220" s="63"/>
      <c r="B220" s="40" t="s">
        <v>96</v>
      </c>
      <c r="C220" s="41">
        <v>2312034.62</v>
      </c>
      <c r="D220" s="43">
        <v>2889</v>
      </c>
      <c r="E220" s="41">
        <v>0</v>
      </c>
      <c r="F220" s="43">
        <v>0</v>
      </c>
      <c r="G220" s="44">
        <v>2312034.62</v>
      </c>
      <c r="H220" s="45">
        <v>2889</v>
      </c>
    </row>
    <row r="221" spans="1:8" outlineLevel="2" x14ac:dyDescent="0.2">
      <c r="A221" s="63"/>
      <c r="B221" s="40" t="s">
        <v>97</v>
      </c>
      <c r="C221" s="41">
        <v>2312034.62</v>
      </c>
      <c r="D221" s="43">
        <v>2889</v>
      </c>
      <c r="E221" s="41">
        <v>0</v>
      </c>
      <c r="F221" s="43">
        <v>0</v>
      </c>
      <c r="G221" s="44">
        <v>2312034.62</v>
      </c>
      <c r="H221" s="45">
        <v>2889</v>
      </c>
    </row>
    <row r="222" spans="1:8" outlineLevel="2" x14ac:dyDescent="0.2">
      <c r="A222" s="63"/>
      <c r="B222" s="40" t="s">
        <v>98</v>
      </c>
      <c r="C222" s="41">
        <v>2312034.62</v>
      </c>
      <c r="D222" s="43">
        <v>2889</v>
      </c>
      <c r="E222" s="41">
        <v>0</v>
      </c>
      <c r="F222" s="43">
        <v>0</v>
      </c>
      <c r="G222" s="44">
        <v>2312034.62</v>
      </c>
      <c r="H222" s="45">
        <v>2889</v>
      </c>
    </row>
    <row r="223" spans="1:8" outlineLevel="2" x14ac:dyDescent="0.2">
      <c r="A223" s="63"/>
      <c r="B223" s="40" t="s">
        <v>99</v>
      </c>
      <c r="C223" s="41">
        <v>2308033.1800000002</v>
      </c>
      <c r="D223" s="43">
        <v>2884</v>
      </c>
      <c r="E223" s="41">
        <v>0</v>
      </c>
      <c r="F223" s="43">
        <v>0</v>
      </c>
      <c r="G223" s="44">
        <v>2308033.1800000002</v>
      </c>
      <c r="H223" s="45">
        <v>2884</v>
      </c>
    </row>
    <row r="224" spans="1:8" x14ac:dyDescent="0.2">
      <c r="A224" s="49" t="s">
        <v>118</v>
      </c>
      <c r="B224" s="49" t="s">
        <v>13</v>
      </c>
      <c r="C224" s="32">
        <v>10786439</v>
      </c>
      <c r="D224" s="33">
        <v>12095</v>
      </c>
      <c r="E224" s="32">
        <v>-634376.51</v>
      </c>
      <c r="F224" s="33">
        <v>0</v>
      </c>
      <c r="G224" s="32">
        <v>10152062.49</v>
      </c>
      <c r="H224" s="33">
        <v>12095</v>
      </c>
    </row>
    <row r="225" spans="1:8" outlineLevel="2" x14ac:dyDescent="0.2">
      <c r="A225" s="63"/>
      <c r="B225" s="40" t="s">
        <v>88</v>
      </c>
      <c r="C225" s="41">
        <v>898944.23</v>
      </c>
      <c r="D225" s="43">
        <v>1008</v>
      </c>
      <c r="E225" s="41">
        <v>-202398.14</v>
      </c>
      <c r="F225" s="43">
        <v>0</v>
      </c>
      <c r="G225" s="44">
        <v>696546.09</v>
      </c>
      <c r="H225" s="45">
        <v>1008</v>
      </c>
    </row>
    <row r="226" spans="1:8" outlineLevel="2" x14ac:dyDescent="0.2">
      <c r="A226" s="63"/>
      <c r="B226" s="40" t="s">
        <v>89</v>
      </c>
      <c r="C226" s="41">
        <v>898944.23</v>
      </c>
      <c r="D226" s="43">
        <v>1008</v>
      </c>
      <c r="E226" s="41">
        <v>-230946.81</v>
      </c>
      <c r="F226" s="43">
        <v>0</v>
      </c>
      <c r="G226" s="44">
        <v>667997.42000000004</v>
      </c>
      <c r="H226" s="45">
        <v>1008</v>
      </c>
    </row>
    <row r="227" spans="1:8" outlineLevel="2" x14ac:dyDescent="0.2">
      <c r="A227" s="63"/>
      <c r="B227" s="40" t="s">
        <v>90</v>
      </c>
      <c r="C227" s="41">
        <v>898944.23</v>
      </c>
      <c r="D227" s="43">
        <v>1008</v>
      </c>
      <c r="E227" s="41">
        <v>-201031.56</v>
      </c>
      <c r="F227" s="43">
        <v>0</v>
      </c>
      <c r="G227" s="44">
        <v>697912.67</v>
      </c>
      <c r="H227" s="45">
        <v>1008</v>
      </c>
    </row>
    <row r="228" spans="1:8" outlineLevel="2" x14ac:dyDescent="0.2">
      <c r="A228" s="63"/>
      <c r="B228" s="40" t="s">
        <v>91</v>
      </c>
      <c r="C228" s="41">
        <v>898944.23</v>
      </c>
      <c r="D228" s="43">
        <v>1008</v>
      </c>
      <c r="E228" s="41">
        <v>0</v>
      </c>
      <c r="F228" s="43">
        <v>0</v>
      </c>
      <c r="G228" s="44">
        <v>898944.23</v>
      </c>
      <c r="H228" s="45">
        <v>1008</v>
      </c>
    </row>
    <row r="229" spans="1:8" outlineLevel="2" x14ac:dyDescent="0.2">
      <c r="A229" s="63"/>
      <c r="B229" s="40" t="s">
        <v>92</v>
      </c>
      <c r="C229" s="41">
        <v>898944.23</v>
      </c>
      <c r="D229" s="43">
        <v>1008</v>
      </c>
      <c r="E229" s="41">
        <v>0</v>
      </c>
      <c r="F229" s="43">
        <v>0</v>
      </c>
      <c r="G229" s="44">
        <v>898944.23</v>
      </c>
      <c r="H229" s="45">
        <v>1008</v>
      </c>
    </row>
    <row r="230" spans="1:8" outlineLevel="2" x14ac:dyDescent="0.2">
      <c r="A230" s="63"/>
      <c r="B230" s="40" t="s">
        <v>93</v>
      </c>
      <c r="C230" s="41">
        <v>898944.23</v>
      </c>
      <c r="D230" s="43">
        <v>1008</v>
      </c>
      <c r="E230" s="41">
        <v>0</v>
      </c>
      <c r="F230" s="43">
        <v>0</v>
      </c>
      <c r="G230" s="44">
        <v>898944.23</v>
      </c>
      <c r="H230" s="45">
        <v>1008</v>
      </c>
    </row>
    <row r="231" spans="1:8" outlineLevel="2" x14ac:dyDescent="0.2">
      <c r="A231" s="63"/>
      <c r="B231" s="40" t="s">
        <v>94</v>
      </c>
      <c r="C231" s="41">
        <v>898944.23</v>
      </c>
      <c r="D231" s="43">
        <v>1008</v>
      </c>
      <c r="E231" s="41">
        <v>0</v>
      </c>
      <c r="F231" s="43">
        <v>0</v>
      </c>
      <c r="G231" s="44">
        <v>898944.23</v>
      </c>
      <c r="H231" s="45">
        <v>1008</v>
      </c>
    </row>
    <row r="232" spans="1:8" outlineLevel="2" x14ac:dyDescent="0.2">
      <c r="A232" s="63"/>
      <c r="B232" s="40" t="s">
        <v>95</v>
      </c>
      <c r="C232" s="41">
        <v>898944.23</v>
      </c>
      <c r="D232" s="43">
        <v>1008</v>
      </c>
      <c r="E232" s="41">
        <v>0</v>
      </c>
      <c r="F232" s="43">
        <v>0</v>
      </c>
      <c r="G232" s="44">
        <v>898944.23</v>
      </c>
      <c r="H232" s="45">
        <v>1008</v>
      </c>
    </row>
    <row r="233" spans="1:8" outlineLevel="2" x14ac:dyDescent="0.2">
      <c r="A233" s="63"/>
      <c r="B233" s="40" t="s">
        <v>96</v>
      </c>
      <c r="C233" s="41">
        <v>898944.23</v>
      </c>
      <c r="D233" s="43">
        <v>1008</v>
      </c>
      <c r="E233" s="41">
        <v>0</v>
      </c>
      <c r="F233" s="43">
        <v>0</v>
      </c>
      <c r="G233" s="44">
        <v>898944.23</v>
      </c>
      <c r="H233" s="45">
        <v>1008</v>
      </c>
    </row>
    <row r="234" spans="1:8" outlineLevel="2" x14ac:dyDescent="0.2">
      <c r="A234" s="63"/>
      <c r="B234" s="40" t="s">
        <v>97</v>
      </c>
      <c r="C234" s="41">
        <v>898944.23</v>
      </c>
      <c r="D234" s="43">
        <v>1008</v>
      </c>
      <c r="E234" s="41">
        <v>0</v>
      </c>
      <c r="F234" s="43">
        <v>0</v>
      </c>
      <c r="G234" s="44">
        <v>898944.23</v>
      </c>
      <c r="H234" s="45">
        <v>1008</v>
      </c>
    </row>
    <row r="235" spans="1:8" outlineLevel="2" x14ac:dyDescent="0.2">
      <c r="A235" s="63"/>
      <c r="B235" s="40" t="s">
        <v>98</v>
      </c>
      <c r="C235" s="41">
        <v>898944.23</v>
      </c>
      <c r="D235" s="43">
        <v>1008</v>
      </c>
      <c r="E235" s="41">
        <v>0</v>
      </c>
      <c r="F235" s="43">
        <v>0</v>
      </c>
      <c r="G235" s="44">
        <v>898944.23</v>
      </c>
      <c r="H235" s="45">
        <v>1008</v>
      </c>
    </row>
    <row r="236" spans="1:8" outlineLevel="2" x14ac:dyDescent="0.2">
      <c r="A236" s="63"/>
      <c r="B236" s="40" t="s">
        <v>99</v>
      </c>
      <c r="C236" s="41">
        <v>898052.47</v>
      </c>
      <c r="D236" s="43">
        <v>1007</v>
      </c>
      <c r="E236" s="41">
        <v>0</v>
      </c>
      <c r="F236" s="43">
        <v>0</v>
      </c>
      <c r="G236" s="44">
        <v>898052.47</v>
      </c>
      <c r="H236" s="45">
        <v>1007</v>
      </c>
    </row>
    <row r="237" spans="1:8" ht="21" collapsed="1" x14ac:dyDescent="0.2">
      <c r="A237" s="49" t="s">
        <v>119</v>
      </c>
      <c r="B237" s="49" t="s">
        <v>14</v>
      </c>
      <c r="C237" s="32">
        <v>39522906</v>
      </c>
      <c r="D237" s="33">
        <v>56789</v>
      </c>
      <c r="E237" s="32">
        <v>-44781</v>
      </c>
      <c r="F237" s="33">
        <v>-64</v>
      </c>
      <c r="G237" s="32">
        <v>39478125</v>
      </c>
      <c r="H237" s="33">
        <v>56725</v>
      </c>
    </row>
    <row r="238" spans="1:8" outlineLevel="2" collapsed="1" x14ac:dyDescent="0.2">
      <c r="A238" s="63"/>
      <c r="B238" s="40" t="s">
        <v>88</v>
      </c>
      <c r="C238" s="41">
        <v>3293285.52</v>
      </c>
      <c r="D238" s="43">
        <v>4732</v>
      </c>
      <c r="E238" s="41">
        <v>0</v>
      </c>
      <c r="F238" s="43">
        <v>0</v>
      </c>
      <c r="G238" s="44">
        <v>3293285.52</v>
      </c>
      <c r="H238" s="45">
        <v>4732</v>
      </c>
    </row>
    <row r="239" spans="1:8" outlineLevel="2" x14ac:dyDescent="0.2">
      <c r="A239" s="63"/>
      <c r="B239" s="40" t="s">
        <v>89</v>
      </c>
      <c r="C239" s="41">
        <v>3293285.52</v>
      </c>
      <c r="D239" s="43">
        <v>4732</v>
      </c>
      <c r="E239" s="41">
        <v>-77.83</v>
      </c>
      <c r="F239" s="43">
        <v>-25</v>
      </c>
      <c r="G239" s="44">
        <v>3293207.69</v>
      </c>
      <c r="H239" s="45">
        <v>4707</v>
      </c>
    </row>
    <row r="240" spans="1:8" outlineLevel="2" x14ac:dyDescent="0.2">
      <c r="A240" s="63"/>
      <c r="B240" s="40" t="s">
        <v>90</v>
      </c>
      <c r="C240" s="41">
        <v>3293285.52</v>
      </c>
      <c r="D240" s="43">
        <v>4732</v>
      </c>
      <c r="E240" s="41">
        <v>0</v>
      </c>
      <c r="F240" s="43">
        <v>0</v>
      </c>
      <c r="G240" s="44">
        <v>3293285.52</v>
      </c>
      <c r="H240" s="45">
        <v>4732</v>
      </c>
    </row>
    <row r="241" spans="1:8" outlineLevel="2" x14ac:dyDescent="0.2">
      <c r="A241" s="63"/>
      <c r="B241" s="40" t="s">
        <v>91</v>
      </c>
      <c r="C241" s="41">
        <v>3293285.52</v>
      </c>
      <c r="D241" s="43">
        <v>4732</v>
      </c>
      <c r="E241" s="41">
        <v>0</v>
      </c>
      <c r="F241" s="43">
        <v>0</v>
      </c>
      <c r="G241" s="44">
        <v>3293285.52</v>
      </c>
      <c r="H241" s="45">
        <v>4732</v>
      </c>
    </row>
    <row r="242" spans="1:8" outlineLevel="2" x14ac:dyDescent="0.2">
      <c r="A242" s="63"/>
      <c r="B242" s="40" t="s">
        <v>92</v>
      </c>
      <c r="C242" s="41">
        <v>3293285.52</v>
      </c>
      <c r="D242" s="43">
        <v>4732</v>
      </c>
      <c r="E242" s="41">
        <v>0</v>
      </c>
      <c r="F242" s="43">
        <v>0</v>
      </c>
      <c r="G242" s="44">
        <v>3293285.52</v>
      </c>
      <c r="H242" s="45">
        <v>4732</v>
      </c>
    </row>
    <row r="243" spans="1:8" outlineLevel="2" x14ac:dyDescent="0.2">
      <c r="A243" s="63"/>
      <c r="B243" s="40" t="s">
        <v>93</v>
      </c>
      <c r="C243" s="41">
        <v>3293285.52</v>
      </c>
      <c r="D243" s="43">
        <v>4732</v>
      </c>
      <c r="E243" s="41">
        <v>0</v>
      </c>
      <c r="F243" s="43">
        <v>0</v>
      </c>
      <c r="G243" s="44">
        <v>3293285.52</v>
      </c>
      <c r="H243" s="45">
        <v>4732</v>
      </c>
    </row>
    <row r="244" spans="1:8" outlineLevel="2" x14ac:dyDescent="0.2">
      <c r="A244" s="63"/>
      <c r="B244" s="40" t="s">
        <v>94</v>
      </c>
      <c r="C244" s="41">
        <v>3293285.52</v>
      </c>
      <c r="D244" s="43">
        <v>4732</v>
      </c>
      <c r="E244" s="41">
        <v>0</v>
      </c>
      <c r="F244" s="43">
        <v>0</v>
      </c>
      <c r="G244" s="44">
        <v>3293285.52</v>
      </c>
      <c r="H244" s="45">
        <v>4732</v>
      </c>
    </row>
    <row r="245" spans="1:8" outlineLevel="2" x14ac:dyDescent="0.2">
      <c r="A245" s="63"/>
      <c r="B245" s="40" t="s">
        <v>95</v>
      </c>
      <c r="C245" s="41">
        <v>3293285.52</v>
      </c>
      <c r="D245" s="43">
        <v>4732</v>
      </c>
      <c r="E245" s="41">
        <v>0</v>
      </c>
      <c r="F245" s="43">
        <v>0</v>
      </c>
      <c r="G245" s="44">
        <v>3293285.52</v>
      </c>
      <c r="H245" s="45">
        <v>4732</v>
      </c>
    </row>
    <row r="246" spans="1:8" outlineLevel="2" x14ac:dyDescent="0.2">
      <c r="A246" s="63"/>
      <c r="B246" s="40" t="s">
        <v>96</v>
      </c>
      <c r="C246" s="41">
        <v>3293285.52</v>
      </c>
      <c r="D246" s="43">
        <v>4732</v>
      </c>
      <c r="E246" s="41">
        <v>0</v>
      </c>
      <c r="F246" s="43">
        <v>0</v>
      </c>
      <c r="G246" s="44">
        <v>3293285.52</v>
      </c>
      <c r="H246" s="45">
        <v>4732</v>
      </c>
    </row>
    <row r="247" spans="1:8" outlineLevel="2" x14ac:dyDescent="0.2">
      <c r="A247" s="63"/>
      <c r="B247" s="40" t="s">
        <v>97</v>
      </c>
      <c r="C247" s="41">
        <v>3293285.52</v>
      </c>
      <c r="D247" s="43">
        <v>4732</v>
      </c>
      <c r="E247" s="41">
        <v>-44703.17</v>
      </c>
      <c r="F247" s="43">
        <v>-39</v>
      </c>
      <c r="G247" s="44">
        <v>3248582.35</v>
      </c>
      <c r="H247" s="45">
        <v>4693</v>
      </c>
    </row>
    <row r="248" spans="1:8" outlineLevel="2" x14ac:dyDescent="0.2">
      <c r="A248" s="63"/>
      <c r="B248" s="40" t="s">
        <v>98</v>
      </c>
      <c r="C248" s="41">
        <v>3293285.52</v>
      </c>
      <c r="D248" s="43">
        <v>4732</v>
      </c>
      <c r="E248" s="41">
        <v>0</v>
      </c>
      <c r="F248" s="43">
        <v>0</v>
      </c>
      <c r="G248" s="44">
        <v>3293285.52</v>
      </c>
      <c r="H248" s="45">
        <v>4732</v>
      </c>
    </row>
    <row r="249" spans="1:8" outlineLevel="2" x14ac:dyDescent="0.2">
      <c r="A249" s="63"/>
      <c r="B249" s="40" t="s">
        <v>99</v>
      </c>
      <c r="C249" s="41">
        <v>3296765.28</v>
      </c>
      <c r="D249" s="43">
        <v>4737</v>
      </c>
      <c r="E249" s="41">
        <v>0</v>
      </c>
      <c r="F249" s="43">
        <v>0</v>
      </c>
      <c r="G249" s="44">
        <v>3296765.28</v>
      </c>
      <c r="H249" s="45">
        <v>4737</v>
      </c>
    </row>
    <row r="250" spans="1:8" collapsed="1" x14ac:dyDescent="0.2">
      <c r="A250" s="49" t="s">
        <v>120</v>
      </c>
      <c r="B250" s="49" t="s">
        <v>15</v>
      </c>
      <c r="C250" s="32">
        <v>24553679</v>
      </c>
      <c r="D250" s="33">
        <v>31505</v>
      </c>
      <c r="E250" s="32">
        <v>-870601.55</v>
      </c>
      <c r="F250" s="33">
        <v>0</v>
      </c>
      <c r="G250" s="32">
        <v>23683077.449999999</v>
      </c>
      <c r="H250" s="33">
        <v>31505</v>
      </c>
    </row>
    <row r="251" spans="1:8" outlineLevel="2" collapsed="1" x14ac:dyDescent="0.2">
      <c r="A251" s="63"/>
      <c r="B251" s="40" t="s">
        <v>88</v>
      </c>
      <c r="C251" s="41">
        <v>2045815.18</v>
      </c>
      <c r="D251" s="43">
        <v>2625</v>
      </c>
      <c r="E251" s="41">
        <v>0</v>
      </c>
      <c r="F251" s="43">
        <v>0</v>
      </c>
      <c r="G251" s="44">
        <v>2045815.18</v>
      </c>
      <c r="H251" s="45">
        <v>2625</v>
      </c>
    </row>
    <row r="252" spans="1:8" outlineLevel="2" x14ac:dyDescent="0.2">
      <c r="A252" s="63"/>
      <c r="B252" s="40" t="s">
        <v>89</v>
      </c>
      <c r="C252" s="41">
        <v>2045815.18</v>
      </c>
      <c r="D252" s="43">
        <v>2625</v>
      </c>
      <c r="E252" s="41">
        <v>0</v>
      </c>
      <c r="F252" s="43">
        <v>0</v>
      </c>
      <c r="G252" s="44">
        <v>2045815.18</v>
      </c>
      <c r="H252" s="45">
        <v>2625</v>
      </c>
    </row>
    <row r="253" spans="1:8" outlineLevel="2" x14ac:dyDescent="0.2">
      <c r="A253" s="63"/>
      <c r="B253" s="40" t="s">
        <v>90</v>
      </c>
      <c r="C253" s="41">
        <v>2045815.18</v>
      </c>
      <c r="D253" s="43">
        <v>2625</v>
      </c>
      <c r="E253" s="41">
        <v>0</v>
      </c>
      <c r="F253" s="43">
        <v>0</v>
      </c>
      <c r="G253" s="44">
        <v>2045815.18</v>
      </c>
      <c r="H253" s="45">
        <v>2625</v>
      </c>
    </row>
    <row r="254" spans="1:8" outlineLevel="2" x14ac:dyDescent="0.2">
      <c r="A254" s="63"/>
      <c r="B254" s="40" t="s">
        <v>91</v>
      </c>
      <c r="C254" s="41">
        <v>2045815.18</v>
      </c>
      <c r="D254" s="43">
        <v>2625</v>
      </c>
      <c r="E254" s="41">
        <v>0</v>
      </c>
      <c r="F254" s="43">
        <v>0</v>
      </c>
      <c r="G254" s="44">
        <v>2045815.18</v>
      </c>
      <c r="H254" s="45">
        <v>2625</v>
      </c>
    </row>
    <row r="255" spans="1:8" outlineLevel="2" x14ac:dyDescent="0.2">
      <c r="A255" s="63"/>
      <c r="B255" s="40" t="s">
        <v>92</v>
      </c>
      <c r="C255" s="41">
        <v>2045815.18</v>
      </c>
      <c r="D255" s="43">
        <v>2625</v>
      </c>
      <c r="E255" s="41">
        <v>0</v>
      </c>
      <c r="F255" s="43">
        <v>0</v>
      </c>
      <c r="G255" s="44">
        <v>2045815.18</v>
      </c>
      <c r="H255" s="45">
        <v>2625</v>
      </c>
    </row>
    <row r="256" spans="1:8" outlineLevel="2" x14ac:dyDescent="0.2">
      <c r="A256" s="63"/>
      <c r="B256" s="40" t="s">
        <v>93</v>
      </c>
      <c r="C256" s="41">
        <v>2045815.18</v>
      </c>
      <c r="D256" s="43">
        <v>2625</v>
      </c>
      <c r="E256" s="41">
        <v>-765640.51</v>
      </c>
      <c r="F256" s="43">
        <v>0</v>
      </c>
      <c r="G256" s="44">
        <v>1280174.67</v>
      </c>
      <c r="H256" s="45">
        <v>2625</v>
      </c>
    </row>
    <row r="257" spans="1:8" outlineLevel="2" x14ac:dyDescent="0.2">
      <c r="A257" s="63"/>
      <c r="B257" s="40" t="s">
        <v>94</v>
      </c>
      <c r="C257" s="41">
        <v>2045815.18</v>
      </c>
      <c r="D257" s="43">
        <v>2625</v>
      </c>
      <c r="E257" s="41">
        <v>0</v>
      </c>
      <c r="F257" s="43">
        <v>0</v>
      </c>
      <c r="G257" s="44">
        <v>2045815.18</v>
      </c>
      <c r="H257" s="45">
        <v>2625</v>
      </c>
    </row>
    <row r="258" spans="1:8" outlineLevel="2" x14ac:dyDescent="0.2">
      <c r="A258" s="63"/>
      <c r="B258" s="40" t="s">
        <v>95</v>
      </c>
      <c r="C258" s="41">
        <v>2045815.18</v>
      </c>
      <c r="D258" s="43">
        <v>2625</v>
      </c>
      <c r="E258" s="41">
        <v>-104961.04</v>
      </c>
      <c r="F258" s="43">
        <v>0</v>
      </c>
      <c r="G258" s="44">
        <v>1940854.14</v>
      </c>
      <c r="H258" s="45">
        <v>2625</v>
      </c>
    </row>
    <row r="259" spans="1:8" outlineLevel="2" x14ac:dyDescent="0.2">
      <c r="A259" s="63"/>
      <c r="B259" s="40" t="s">
        <v>96</v>
      </c>
      <c r="C259" s="41">
        <v>2045815.18</v>
      </c>
      <c r="D259" s="43">
        <v>2625</v>
      </c>
      <c r="E259" s="41">
        <v>0</v>
      </c>
      <c r="F259" s="43">
        <v>0</v>
      </c>
      <c r="G259" s="44">
        <v>2045815.18</v>
      </c>
      <c r="H259" s="45">
        <v>2625</v>
      </c>
    </row>
    <row r="260" spans="1:8" outlineLevel="2" x14ac:dyDescent="0.2">
      <c r="A260" s="63"/>
      <c r="B260" s="40" t="s">
        <v>97</v>
      </c>
      <c r="C260" s="41">
        <v>2045815.18</v>
      </c>
      <c r="D260" s="43">
        <v>2625</v>
      </c>
      <c r="E260" s="41">
        <v>0</v>
      </c>
      <c r="F260" s="43">
        <v>0</v>
      </c>
      <c r="G260" s="44">
        <v>2045815.18</v>
      </c>
      <c r="H260" s="45">
        <v>2625</v>
      </c>
    </row>
    <row r="261" spans="1:8" outlineLevel="2" x14ac:dyDescent="0.2">
      <c r="A261" s="63"/>
      <c r="B261" s="40" t="s">
        <v>98</v>
      </c>
      <c r="C261" s="41">
        <v>2045815.18</v>
      </c>
      <c r="D261" s="43">
        <v>2625</v>
      </c>
      <c r="E261" s="41">
        <v>0</v>
      </c>
      <c r="F261" s="43">
        <v>0</v>
      </c>
      <c r="G261" s="44">
        <v>2045815.18</v>
      </c>
      <c r="H261" s="45">
        <v>2625</v>
      </c>
    </row>
    <row r="262" spans="1:8" outlineLevel="2" x14ac:dyDescent="0.2">
      <c r="A262" s="63"/>
      <c r="B262" s="40" t="s">
        <v>99</v>
      </c>
      <c r="C262" s="41">
        <v>2049712.02</v>
      </c>
      <c r="D262" s="43">
        <v>2630</v>
      </c>
      <c r="E262" s="41">
        <v>0</v>
      </c>
      <c r="F262" s="43">
        <v>0</v>
      </c>
      <c r="G262" s="44">
        <v>2049712.02</v>
      </c>
      <c r="H262" s="45">
        <v>2630</v>
      </c>
    </row>
    <row r="263" spans="1:8" collapsed="1" x14ac:dyDescent="0.2">
      <c r="A263" s="49" t="s">
        <v>121</v>
      </c>
      <c r="B263" s="49" t="s">
        <v>16</v>
      </c>
      <c r="C263" s="32">
        <v>16370750</v>
      </c>
      <c r="D263" s="33">
        <v>21248</v>
      </c>
      <c r="E263" s="32">
        <v>3541.98</v>
      </c>
      <c r="F263" s="33">
        <v>3</v>
      </c>
      <c r="G263" s="32">
        <v>16374291.98</v>
      </c>
      <c r="H263" s="33">
        <v>21251</v>
      </c>
    </row>
    <row r="264" spans="1:8" outlineLevel="2" x14ac:dyDescent="0.2">
      <c r="A264" s="63"/>
      <c r="B264" s="40" t="s">
        <v>88</v>
      </c>
      <c r="C264" s="41">
        <v>1364485.99</v>
      </c>
      <c r="D264" s="43">
        <v>1771</v>
      </c>
      <c r="E264" s="41">
        <v>0</v>
      </c>
      <c r="F264" s="43">
        <v>0</v>
      </c>
      <c r="G264" s="44">
        <v>1364485.99</v>
      </c>
      <c r="H264" s="45">
        <v>1771</v>
      </c>
    </row>
    <row r="265" spans="1:8" outlineLevel="2" x14ac:dyDescent="0.2">
      <c r="A265" s="63"/>
      <c r="B265" s="40" t="s">
        <v>89</v>
      </c>
      <c r="C265" s="41">
        <v>1364485.99</v>
      </c>
      <c r="D265" s="43">
        <v>1771</v>
      </c>
      <c r="E265" s="41">
        <v>0</v>
      </c>
      <c r="F265" s="43">
        <v>0</v>
      </c>
      <c r="G265" s="44">
        <v>1364485.99</v>
      </c>
      <c r="H265" s="45">
        <v>1771</v>
      </c>
    </row>
    <row r="266" spans="1:8" outlineLevel="2" x14ac:dyDescent="0.2">
      <c r="A266" s="63"/>
      <c r="B266" s="40" t="s">
        <v>90</v>
      </c>
      <c r="C266" s="41">
        <v>1364485.99</v>
      </c>
      <c r="D266" s="43">
        <v>1771</v>
      </c>
      <c r="E266" s="41">
        <v>0</v>
      </c>
      <c r="F266" s="43">
        <v>0</v>
      </c>
      <c r="G266" s="44">
        <v>1364485.99</v>
      </c>
      <c r="H266" s="45">
        <v>1771</v>
      </c>
    </row>
    <row r="267" spans="1:8" outlineLevel="2" x14ac:dyDescent="0.2">
      <c r="A267" s="63"/>
      <c r="B267" s="40" t="s">
        <v>91</v>
      </c>
      <c r="C267" s="41">
        <v>1364485.99</v>
      </c>
      <c r="D267" s="43">
        <v>1771</v>
      </c>
      <c r="E267" s="41">
        <v>0</v>
      </c>
      <c r="F267" s="43">
        <v>0</v>
      </c>
      <c r="G267" s="44">
        <v>1364485.99</v>
      </c>
      <c r="H267" s="45">
        <v>1771</v>
      </c>
    </row>
    <row r="268" spans="1:8" outlineLevel="2" x14ac:dyDescent="0.2">
      <c r="A268" s="63"/>
      <c r="B268" s="40" t="s">
        <v>92</v>
      </c>
      <c r="C268" s="41">
        <v>1364485.99</v>
      </c>
      <c r="D268" s="43">
        <v>1771</v>
      </c>
      <c r="E268" s="41">
        <v>0</v>
      </c>
      <c r="F268" s="43">
        <v>0</v>
      </c>
      <c r="G268" s="44">
        <v>1364485.99</v>
      </c>
      <c r="H268" s="45">
        <v>1771</v>
      </c>
    </row>
    <row r="269" spans="1:8" outlineLevel="2" x14ac:dyDescent="0.2">
      <c r="A269" s="63"/>
      <c r="B269" s="40" t="s">
        <v>93</v>
      </c>
      <c r="C269" s="41">
        <v>1364485.99</v>
      </c>
      <c r="D269" s="43">
        <v>1771</v>
      </c>
      <c r="E269" s="41">
        <v>0</v>
      </c>
      <c r="F269" s="43">
        <v>0</v>
      </c>
      <c r="G269" s="44">
        <v>1364485.99</v>
      </c>
      <c r="H269" s="45">
        <v>1771</v>
      </c>
    </row>
    <row r="270" spans="1:8" outlineLevel="2" x14ac:dyDescent="0.2">
      <c r="A270" s="63"/>
      <c r="B270" s="40" t="s">
        <v>94</v>
      </c>
      <c r="C270" s="41">
        <v>1364485.99</v>
      </c>
      <c r="D270" s="43">
        <v>1771</v>
      </c>
      <c r="E270" s="41">
        <v>0</v>
      </c>
      <c r="F270" s="43">
        <v>0</v>
      </c>
      <c r="G270" s="44">
        <v>1364485.99</v>
      </c>
      <c r="H270" s="45">
        <v>1771</v>
      </c>
    </row>
    <row r="271" spans="1:8" outlineLevel="2" x14ac:dyDescent="0.2">
      <c r="A271" s="63"/>
      <c r="B271" s="40" t="s">
        <v>95</v>
      </c>
      <c r="C271" s="41">
        <v>1364485.99</v>
      </c>
      <c r="D271" s="43">
        <v>1771</v>
      </c>
      <c r="E271" s="41">
        <v>0</v>
      </c>
      <c r="F271" s="43">
        <v>0</v>
      </c>
      <c r="G271" s="44">
        <v>1364485.99</v>
      </c>
      <c r="H271" s="45">
        <v>1771</v>
      </c>
    </row>
    <row r="272" spans="1:8" outlineLevel="2" x14ac:dyDescent="0.2">
      <c r="A272" s="63"/>
      <c r="B272" s="40" t="s">
        <v>96</v>
      </c>
      <c r="C272" s="41">
        <v>1364485.99</v>
      </c>
      <c r="D272" s="43">
        <v>1771</v>
      </c>
      <c r="E272" s="41">
        <v>0</v>
      </c>
      <c r="F272" s="43">
        <v>0</v>
      </c>
      <c r="G272" s="44">
        <v>1364485.99</v>
      </c>
      <c r="H272" s="45">
        <v>1771</v>
      </c>
    </row>
    <row r="273" spans="1:8" outlineLevel="2" x14ac:dyDescent="0.2">
      <c r="A273" s="63"/>
      <c r="B273" s="40" t="s">
        <v>97</v>
      </c>
      <c r="C273" s="41">
        <v>1364485.99</v>
      </c>
      <c r="D273" s="43">
        <v>1771</v>
      </c>
      <c r="E273" s="41">
        <v>3541.98</v>
      </c>
      <c r="F273" s="43">
        <v>3</v>
      </c>
      <c r="G273" s="44">
        <v>1368027.97</v>
      </c>
      <c r="H273" s="45">
        <v>1774</v>
      </c>
    </row>
    <row r="274" spans="1:8" outlineLevel="2" x14ac:dyDescent="0.2">
      <c r="A274" s="63"/>
      <c r="B274" s="40" t="s">
        <v>98</v>
      </c>
      <c r="C274" s="41">
        <v>1364485.99</v>
      </c>
      <c r="D274" s="43">
        <v>1771</v>
      </c>
      <c r="E274" s="41">
        <v>0</v>
      </c>
      <c r="F274" s="43">
        <v>0</v>
      </c>
      <c r="G274" s="44">
        <v>1364485.99</v>
      </c>
      <c r="H274" s="45">
        <v>1771</v>
      </c>
    </row>
    <row r="275" spans="1:8" outlineLevel="2" x14ac:dyDescent="0.2">
      <c r="A275" s="63"/>
      <c r="B275" s="40" t="s">
        <v>99</v>
      </c>
      <c r="C275" s="41">
        <v>1361404.11</v>
      </c>
      <c r="D275" s="43">
        <v>1767</v>
      </c>
      <c r="E275" s="41">
        <v>0</v>
      </c>
      <c r="F275" s="43">
        <v>0</v>
      </c>
      <c r="G275" s="44">
        <v>1361404.11</v>
      </c>
      <c r="H275" s="45">
        <v>1767</v>
      </c>
    </row>
    <row r="276" spans="1:8" collapsed="1" x14ac:dyDescent="0.2">
      <c r="A276" s="49" t="s">
        <v>122</v>
      </c>
      <c r="B276" s="49" t="s">
        <v>17</v>
      </c>
      <c r="C276" s="32">
        <v>7485768</v>
      </c>
      <c r="D276" s="33">
        <v>8493</v>
      </c>
      <c r="E276" s="32">
        <v>-595313.48</v>
      </c>
      <c r="F276" s="33">
        <v>-675</v>
      </c>
      <c r="G276" s="32">
        <v>6890454.5199999996</v>
      </c>
      <c r="H276" s="33">
        <v>7818</v>
      </c>
    </row>
    <row r="277" spans="1:8" outlineLevel="2" collapsed="1" x14ac:dyDescent="0.2">
      <c r="A277" s="63"/>
      <c r="B277" s="40" t="s">
        <v>88</v>
      </c>
      <c r="C277" s="41">
        <v>624034.35</v>
      </c>
      <c r="D277" s="42">
        <v>708</v>
      </c>
      <c r="E277" s="41">
        <v>0</v>
      </c>
      <c r="F277" s="43">
        <v>0</v>
      </c>
      <c r="G277" s="44">
        <v>624034.35</v>
      </c>
      <c r="H277" s="45">
        <v>708</v>
      </c>
    </row>
    <row r="278" spans="1:8" outlineLevel="2" x14ac:dyDescent="0.2">
      <c r="A278" s="63"/>
      <c r="B278" s="40" t="s">
        <v>89</v>
      </c>
      <c r="C278" s="41">
        <v>624034.35</v>
      </c>
      <c r="D278" s="42">
        <v>708</v>
      </c>
      <c r="E278" s="41">
        <v>0</v>
      </c>
      <c r="F278" s="43">
        <v>0</v>
      </c>
      <c r="G278" s="44">
        <v>624034.35</v>
      </c>
      <c r="H278" s="45">
        <v>708</v>
      </c>
    </row>
    <row r="279" spans="1:8" outlineLevel="2" x14ac:dyDescent="0.2">
      <c r="A279" s="63"/>
      <c r="B279" s="40" t="s">
        <v>90</v>
      </c>
      <c r="C279" s="41">
        <v>624034.35</v>
      </c>
      <c r="D279" s="42">
        <v>708</v>
      </c>
      <c r="E279" s="41">
        <v>0</v>
      </c>
      <c r="F279" s="43">
        <v>0</v>
      </c>
      <c r="G279" s="44">
        <v>624034.35</v>
      </c>
      <c r="H279" s="45">
        <v>708</v>
      </c>
    </row>
    <row r="280" spans="1:8" outlineLevel="2" x14ac:dyDescent="0.2">
      <c r="A280" s="63"/>
      <c r="B280" s="40" t="s">
        <v>91</v>
      </c>
      <c r="C280" s="41">
        <v>624034.35</v>
      </c>
      <c r="D280" s="42">
        <v>708</v>
      </c>
      <c r="E280" s="41">
        <v>0</v>
      </c>
      <c r="F280" s="41">
        <v>0</v>
      </c>
      <c r="G280" s="44">
        <v>624034.35</v>
      </c>
      <c r="H280" s="45">
        <v>708</v>
      </c>
    </row>
    <row r="281" spans="1:8" outlineLevel="2" x14ac:dyDescent="0.2">
      <c r="A281" s="63"/>
      <c r="B281" s="40" t="s">
        <v>92</v>
      </c>
      <c r="C281" s="41">
        <v>624034.35</v>
      </c>
      <c r="D281" s="42">
        <v>708</v>
      </c>
      <c r="E281" s="41">
        <v>0</v>
      </c>
      <c r="F281" s="43">
        <v>0</v>
      </c>
      <c r="G281" s="44">
        <v>624034.35</v>
      </c>
      <c r="H281" s="45">
        <v>708</v>
      </c>
    </row>
    <row r="282" spans="1:8" outlineLevel="2" x14ac:dyDescent="0.2">
      <c r="A282" s="63"/>
      <c r="B282" s="40" t="s">
        <v>93</v>
      </c>
      <c r="C282" s="41">
        <v>624034.35</v>
      </c>
      <c r="D282" s="42">
        <v>708</v>
      </c>
      <c r="E282" s="41">
        <v>-110133.45</v>
      </c>
      <c r="F282" s="43">
        <v>-105</v>
      </c>
      <c r="G282" s="44">
        <v>513900.9</v>
      </c>
      <c r="H282" s="45">
        <v>603</v>
      </c>
    </row>
    <row r="283" spans="1:8" outlineLevel="2" x14ac:dyDescent="0.2">
      <c r="A283" s="63"/>
      <c r="B283" s="40" t="s">
        <v>94</v>
      </c>
      <c r="C283" s="41">
        <v>624034.35</v>
      </c>
      <c r="D283" s="42">
        <v>708</v>
      </c>
      <c r="E283" s="41">
        <v>0</v>
      </c>
      <c r="F283" s="43">
        <v>0</v>
      </c>
      <c r="G283" s="44">
        <v>624034.35</v>
      </c>
      <c r="H283" s="45">
        <v>708</v>
      </c>
    </row>
    <row r="284" spans="1:8" outlineLevel="2" x14ac:dyDescent="0.2">
      <c r="A284" s="63"/>
      <c r="B284" s="40" t="s">
        <v>95</v>
      </c>
      <c r="C284" s="41">
        <v>624034.35</v>
      </c>
      <c r="D284" s="42">
        <v>708</v>
      </c>
      <c r="E284" s="41">
        <v>0</v>
      </c>
      <c r="F284" s="43">
        <v>0</v>
      </c>
      <c r="G284" s="44">
        <v>624034.35</v>
      </c>
      <c r="H284" s="45">
        <v>708</v>
      </c>
    </row>
    <row r="285" spans="1:8" outlineLevel="2" x14ac:dyDescent="0.2">
      <c r="A285" s="63"/>
      <c r="B285" s="40" t="s">
        <v>96</v>
      </c>
      <c r="C285" s="41">
        <v>624034.35</v>
      </c>
      <c r="D285" s="42">
        <v>708</v>
      </c>
      <c r="E285" s="41">
        <v>-170977.06</v>
      </c>
      <c r="F285" s="43">
        <v>-221</v>
      </c>
      <c r="G285" s="44">
        <v>453057.29</v>
      </c>
      <c r="H285" s="45">
        <v>487</v>
      </c>
    </row>
    <row r="286" spans="1:8" outlineLevel="2" x14ac:dyDescent="0.2">
      <c r="A286" s="63"/>
      <c r="B286" s="40" t="s">
        <v>97</v>
      </c>
      <c r="C286" s="41">
        <v>624034.35</v>
      </c>
      <c r="D286" s="42">
        <v>708</v>
      </c>
      <c r="E286" s="41">
        <v>-314202.96999999997</v>
      </c>
      <c r="F286" s="43">
        <v>-349</v>
      </c>
      <c r="G286" s="44">
        <v>309831.38</v>
      </c>
      <c r="H286" s="45">
        <v>359</v>
      </c>
    </row>
    <row r="287" spans="1:8" outlineLevel="2" x14ac:dyDescent="0.2">
      <c r="A287" s="63"/>
      <c r="B287" s="40" t="s">
        <v>98</v>
      </c>
      <c r="C287" s="41">
        <v>624034.35</v>
      </c>
      <c r="D287" s="42">
        <v>708</v>
      </c>
      <c r="E287" s="41">
        <v>0</v>
      </c>
      <c r="F287" s="43">
        <v>0</v>
      </c>
      <c r="G287" s="44">
        <v>624034.35</v>
      </c>
      <c r="H287" s="45">
        <v>708</v>
      </c>
    </row>
    <row r="288" spans="1:8" outlineLevel="2" x14ac:dyDescent="0.2">
      <c r="A288" s="63"/>
      <c r="B288" s="40" t="s">
        <v>99</v>
      </c>
      <c r="C288" s="41">
        <v>621390.15</v>
      </c>
      <c r="D288" s="42">
        <v>705</v>
      </c>
      <c r="E288" s="41">
        <v>0</v>
      </c>
      <c r="F288" s="43">
        <v>0</v>
      </c>
      <c r="G288" s="44">
        <v>621390.15</v>
      </c>
      <c r="H288" s="45">
        <v>705</v>
      </c>
    </row>
    <row r="289" spans="1:8" collapsed="1" x14ac:dyDescent="0.2">
      <c r="A289" s="49" t="s">
        <v>123</v>
      </c>
      <c r="B289" s="49" t="s">
        <v>18</v>
      </c>
      <c r="C289" s="32">
        <v>4238745</v>
      </c>
      <c r="D289" s="33">
        <v>6297</v>
      </c>
      <c r="E289" s="32">
        <v>-161489.43</v>
      </c>
      <c r="F289" s="33">
        <v>-240</v>
      </c>
      <c r="G289" s="32">
        <v>4077255.57</v>
      </c>
      <c r="H289" s="33">
        <v>6057</v>
      </c>
    </row>
    <row r="290" spans="1:8" outlineLevel="2" collapsed="1" x14ac:dyDescent="0.2">
      <c r="A290" s="63"/>
      <c r="B290" s="40" t="s">
        <v>88</v>
      </c>
      <c r="C290" s="41">
        <v>353397.03</v>
      </c>
      <c r="D290" s="42">
        <v>525</v>
      </c>
      <c r="E290" s="41">
        <v>0</v>
      </c>
      <c r="F290" s="43">
        <v>0</v>
      </c>
      <c r="G290" s="44">
        <v>353397.03</v>
      </c>
      <c r="H290" s="45">
        <v>525</v>
      </c>
    </row>
    <row r="291" spans="1:8" outlineLevel="2" x14ac:dyDescent="0.2">
      <c r="A291" s="63"/>
      <c r="B291" s="40" t="s">
        <v>89</v>
      </c>
      <c r="C291" s="41">
        <v>353397.03</v>
      </c>
      <c r="D291" s="42">
        <v>525</v>
      </c>
      <c r="E291" s="41">
        <v>0</v>
      </c>
      <c r="F291" s="43">
        <v>0</v>
      </c>
      <c r="G291" s="44">
        <v>353397.03</v>
      </c>
      <c r="H291" s="45">
        <v>525</v>
      </c>
    </row>
    <row r="292" spans="1:8" outlineLevel="2" x14ac:dyDescent="0.2">
      <c r="A292" s="63"/>
      <c r="B292" s="40" t="s">
        <v>90</v>
      </c>
      <c r="C292" s="41">
        <v>353397.03</v>
      </c>
      <c r="D292" s="42">
        <v>525</v>
      </c>
      <c r="E292" s="41">
        <v>0</v>
      </c>
      <c r="F292" s="43">
        <v>0</v>
      </c>
      <c r="G292" s="44">
        <v>353397.03</v>
      </c>
      <c r="H292" s="45">
        <v>525</v>
      </c>
    </row>
    <row r="293" spans="1:8" outlineLevel="2" x14ac:dyDescent="0.2">
      <c r="A293" s="63"/>
      <c r="B293" s="40" t="s">
        <v>91</v>
      </c>
      <c r="C293" s="41">
        <v>353397.03</v>
      </c>
      <c r="D293" s="42">
        <v>525</v>
      </c>
      <c r="E293" s="41">
        <v>0</v>
      </c>
      <c r="F293" s="43">
        <v>0</v>
      </c>
      <c r="G293" s="44">
        <v>353397.03</v>
      </c>
      <c r="H293" s="45">
        <v>525</v>
      </c>
    </row>
    <row r="294" spans="1:8" outlineLevel="2" x14ac:dyDescent="0.2">
      <c r="A294" s="63"/>
      <c r="B294" s="40" t="s">
        <v>92</v>
      </c>
      <c r="C294" s="41">
        <v>353397.03</v>
      </c>
      <c r="D294" s="42">
        <v>525</v>
      </c>
      <c r="E294" s="41">
        <v>0</v>
      </c>
      <c r="F294" s="43">
        <v>0</v>
      </c>
      <c r="G294" s="44">
        <v>353397.03</v>
      </c>
      <c r="H294" s="45">
        <v>525</v>
      </c>
    </row>
    <row r="295" spans="1:8" outlineLevel="2" x14ac:dyDescent="0.2">
      <c r="A295" s="63"/>
      <c r="B295" s="40" t="s">
        <v>93</v>
      </c>
      <c r="C295" s="41">
        <v>353397.03</v>
      </c>
      <c r="D295" s="42">
        <v>525</v>
      </c>
      <c r="E295" s="41">
        <v>0</v>
      </c>
      <c r="F295" s="43">
        <v>0</v>
      </c>
      <c r="G295" s="44">
        <v>353397.03</v>
      </c>
      <c r="H295" s="45">
        <v>525</v>
      </c>
    </row>
    <row r="296" spans="1:8" outlineLevel="2" x14ac:dyDescent="0.2">
      <c r="A296" s="63"/>
      <c r="B296" s="40" t="s">
        <v>94</v>
      </c>
      <c r="C296" s="41">
        <v>353397.03</v>
      </c>
      <c r="D296" s="42">
        <v>525</v>
      </c>
      <c r="E296" s="41">
        <v>0</v>
      </c>
      <c r="F296" s="43">
        <v>0</v>
      </c>
      <c r="G296" s="44">
        <v>353397.03</v>
      </c>
      <c r="H296" s="45">
        <v>525</v>
      </c>
    </row>
    <row r="297" spans="1:8" outlineLevel="2" x14ac:dyDescent="0.2">
      <c r="A297" s="63"/>
      <c r="B297" s="40" t="s">
        <v>95</v>
      </c>
      <c r="C297" s="41">
        <v>353397.03</v>
      </c>
      <c r="D297" s="42">
        <v>525</v>
      </c>
      <c r="E297" s="41">
        <v>0</v>
      </c>
      <c r="F297" s="43">
        <v>0</v>
      </c>
      <c r="G297" s="44">
        <v>353397.03</v>
      </c>
      <c r="H297" s="45">
        <v>525</v>
      </c>
    </row>
    <row r="298" spans="1:8" outlineLevel="2" x14ac:dyDescent="0.2">
      <c r="A298" s="63"/>
      <c r="B298" s="40" t="s">
        <v>96</v>
      </c>
      <c r="C298" s="41">
        <v>353397.03</v>
      </c>
      <c r="D298" s="42">
        <v>525</v>
      </c>
      <c r="E298" s="41">
        <v>0</v>
      </c>
      <c r="F298" s="43">
        <v>0</v>
      </c>
      <c r="G298" s="44">
        <v>353397.03</v>
      </c>
      <c r="H298" s="45">
        <v>525</v>
      </c>
    </row>
    <row r="299" spans="1:8" outlineLevel="2" x14ac:dyDescent="0.2">
      <c r="A299" s="63"/>
      <c r="B299" s="40" t="s">
        <v>97</v>
      </c>
      <c r="C299" s="41">
        <v>353397.03</v>
      </c>
      <c r="D299" s="42">
        <v>525</v>
      </c>
      <c r="E299" s="41">
        <v>-161489.43</v>
      </c>
      <c r="F299" s="43">
        <v>-240</v>
      </c>
      <c r="G299" s="44">
        <v>191907.6</v>
      </c>
      <c r="H299" s="45">
        <v>285</v>
      </c>
    </row>
    <row r="300" spans="1:8" outlineLevel="2" x14ac:dyDescent="0.2">
      <c r="A300" s="63"/>
      <c r="B300" s="40" t="s">
        <v>98</v>
      </c>
      <c r="C300" s="41">
        <v>353397.03</v>
      </c>
      <c r="D300" s="42">
        <v>525</v>
      </c>
      <c r="E300" s="41">
        <v>0</v>
      </c>
      <c r="F300" s="43">
        <v>0</v>
      </c>
      <c r="G300" s="44">
        <v>353397.03</v>
      </c>
      <c r="H300" s="45">
        <v>525</v>
      </c>
    </row>
    <row r="301" spans="1:8" outlineLevel="2" x14ac:dyDescent="0.2">
      <c r="A301" s="63"/>
      <c r="B301" s="40" t="s">
        <v>99</v>
      </c>
      <c r="C301" s="41">
        <v>351377.67</v>
      </c>
      <c r="D301" s="42">
        <v>522</v>
      </c>
      <c r="E301" s="41">
        <v>0</v>
      </c>
      <c r="F301" s="43">
        <v>0</v>
      </c>
      <c r="G301" s="44">
        <v>351377.67</v>
      </c>
      <c r="H301" s="45">
        <v>522</v>
      </c>
    </row>
    <row r="302" spans="1:8" collapsed="1" x14ac:dyDescent="0.2">
      <c r="A302" s="49" t="s">
        <v>124</v>
      </c>
      <c r="B302" s="49" t="s">
        <v>20</v>
      </c>
      <c r="C302" s="32">
        <v>5640683</v>
      </c>
      <c r="D302" s="33">
        <v>6843</v>
      </c>
      <c r="E302" s="32">
        <v>60213.66</v>
      </c>
      <c r="F302" s="33">
        <v>51</v>
      </c>
      <c r="G302" s="32">
        <v>5700896.6600000001</v>
      </c>
      <c r="H302" s="33">
        <v>6894</v>
      </c>
    </row>
    <row r="303" spans="1:8" outlineLevel="2" collapsed="1" x14ac:dyDescent="0.2">
      <c r="A303" s="63"/>
      <c r="B303" s="40" t="s">
        <v>88</v>
      </c>
      <c r="C303" s="41">
        <v>469850.84</v>
      </c>
      <c r="D303" s="42">
        <v>570</v>
      </c>
      <c r="E303" s="41">
        <v>0</v>
      </c>
      <c r="F303" s="43">
        <v>0</v>
      </c>
      <c r="G303" s="44">
        <v>469850.84</v>
      </c>
      <c r="H303" s="45">
        <v>570</v>
      </c>
    </row>
    <row r="304" spans="1:8" outlineLevel="2" x14ac:dyDescent="0.2">
      <c r="A304" s="63"/>
      <c r="B304" s="40" t="s">
        <v>89</v>
      </c>
      <c r="C304" s="41">
        <v>469850.84</v>
      </c>
      <c r="D304" s="42">
        <v>570</v>
      </c>
      <c r="E304" s="41">
        <v>0</v>
      </c>
      <c r="F304" s="43">
        <v>0</v>
      </c>
      <c r="G304" s="44">
        <v>469850.84</v>
      </c>
      <c r="H304" s="45">
        <v>570</v>
      </c>
    </row>
    <row r="305" spans="1:8" outlineLevel="2" x14ac:dyDescent="0.2">
      <c r="A305" s="63"/>
      <c r="B305" s="40" t="s">
        <v>90</v>
      </c>
      <c r="C305" s="41">
        <v>469850.84</v>
      </c>
      <c r="D305" s="42">
        <v>570</v>
      </c>
      <c r="E305" s="41">
        <v>0</v>
      </c>
      <c r="F305" s="43">
        <v>0</v>
      </c>
      <c r="G305" s="44">
        <v>469850.84</v>
      </c>
      <c r="H305" s="45">
        <v>570</v>
      </c>
    </row>
    <row r="306" spans="1:8" outlineLevel="2" x14ac:dyDescent="0.2">
      <c r="A306" s="63"/>
      <c r="B306" s="40" t="s">
        <v>91</v>
      </c>
      <c r="C306" s="41">
        <v>469850.84</v>
      </c>
      <c r="D306" s="42">
        <v>570</v>
      </c>
      <c r="E306" s="41">
        <v>0</v>
      </c>
      <c r="F306" s="43">
        <v>0</v>
      </c>
      <c r="G306" s="44">
        <v>469850.84</v>
      </c>
      <c r="H306" s="45">
        <v>570</v>
      </c>
    </row>
    <row r="307" spans="1:8" outlineLevel="2" x14ac:dyDescent="0.2">
      <c r="A307" s="63"/>
      <c r="B307" s="40" t="s">
        <v>92</v>
      </c>
      <c r="C307" s="41">
        <v>469850.84</v>
      </c>
      <c r="D307" s="42">
        <v>570</v>
      </c>
      <c r="E307" s="41">
        <v>0</v>
      </c>
      <c r="F307" s="43">
        <v>0</v>
      </c>
      <c r="G307" s="44">
        <v>469850.84</v>
      </c>
      <c r="H307" s="45">
        <v>570</v>
      </c>
    </row>
    <row r="308" spans="1:8" outlineLevel="2" x14ac:dyDescent="0.2">
      <c r="A308" s="63"/>
      <c r="B308" s="40" t="s">
        <v>93</v>
      </c>
      <c r="C308" s="41">
        <v>469850.84</v>
      </c>
      <c r="D308" s="42">
        <v>570</v>
      </c>
      <c r="E308" s="41">
        <v>0</v>
      </c>
      <c r="F308" s="43">
        <v>0</v>
      </c>
      <c r="G308" s="44">
        <v>469850.84</v>
      </c>
      <c r="H308" s="45">
        <v>570</v>
      </c>
    </row>
    <row r="309" spans="1:8" outlineLevel="2" x14ac:dyDescent="0.2">
      <c r="A309" s="63"/>
      <c r="B309" s="40" t="s">
        <v>94</v>
      </c>
      <c r="C309" s="41">
        <v>469850.84</v>
      </c>
      <c r="D309" s="42">
        <v>570</v>
      </c>
      <c r="E309" s="41">
        <v>145.75</v>
      </c>
      <c r="F309" s="43">
        <v>0</v>
      </c>
      <c r="G309" s="44">
        <v>469996.59</v>
      </c>
      <c r="H309" s="45">
        <v>570</v>
      </c>
    </row>
    <row r="310" spans="1:8" outlineLevel="2" x14ac:dyDescent="0.2">
      <c r="A310" s="63"/>
      <c r="B310" s="40" t="s">
        <v>95</v>
      </c>
      <c r="C310" s="41">
        <v>469850.84</v>
      </c>
      <c r="D310" s="42">
        <v>570</v>
      </c>
      <c r="E310" s="41">
        <v>0</v>
      </c>
      <c r="F310" s="43">
        <v>0</v>
      </c>
      <c r="G310" s="44">
        <v>469850.84</v>
      </c>
      <c r="H310" s="45">
        <v>570</v>
      </c>
    </row>
    <row r="311" spans="1:8" outlineLevel="2" x14ac:dyDescent="0.2">
      <c r="A311" s="63"/>
      <c r="B311" s="40" t="s">
        <v>96</v>
      </c>
      <c r="C311" s="41">
        <v>469850.84</v>
      </c>
      <c r="D311" s="42">
        <v>570</v>
      </c>
      <c r="E311" s="41">
        <v>0</v>
      </c>
      <c r="F311" s="43">
        <v>0</v>
      </c>
      <c r="G311" s="44">
        <v>469850.84</v>
      </c>
      <c r="H311" s="45">
        <v>570</v>
      </c>
    </row>
    <row r="312" spans="1:8" outlineLevel="2" x14ac:dyDescent="0.2">
      <c r="A312" s="63"/>
      <c r="B312" s="40" t="s">
        <v>97</v>
      </c>
      <c r="C312" s="41">
        <v>469850.84</v>
      </c>
      <c r="D312" s="42">
        <v>570</v>
      </c>
      <c r="E312" s="41">
        <v>60067.91</v>
      </c>
      <c r="F312" s="43">
        <v>51</v>
      </c>
      <c r="G312" s="44">
        <v>529918.75</v>
      </c>
      <c r="H312" s="45">
        <v>621</v>
      </c>
    </row>
    <row r="313" spans="1:8" outlineLevel="2" x14ac:dyDescent="0.2">
      <c r="A313" s="63"/>
      <c r="B313" s="40" t="s">
        <v>98</v>
      </c>
      <c r="C313" s="41">
        <v>469850.84</v>
      </c>
      <c r="D313" s="42">
        <v>570</v>
      </c>
      <c r="E313" s="41">
        <v>0</v>
      </c>
      <c r="F313" s="43">
        <v>0</v>
      </c>
      <c r="G313" s="44">
        <v>469850.84</v>
      </c>
      <c r="H313" s="45">
        <v>570</v>
      </c>
    </row>
    <row r="314" spans="1:8" outlineLevel="2" x14ac:dyDescent="0.2">
      <c r="A314" s="63"/>
      <c r="B314" s="40" t="s">
        <v>99</v>
      </c>
      <c r="C314" s="41">
        <v>472323.76</v>
      </c>
      <c r="D314" s="42">
        <v>573</v>
      </c>
      <c r="E314" s="41">
        <v>0</v>
      </c>
      <c r="F314" s="43">
        <v>0</v>
      </c>
      <c r="G314" s="44">
        <v>472323.76</v>
      </c>
      <c r="H314" s="45">
        <v>573</v>
      </c>
    </row>
    <row r="315" spans="1:8" ht="21" collapsed="1" x14ac:dyDescent="0.2">
      <c r="A315" s="49" t="s">
        <v>125</v>
      </c>
      <c r="B315" s="49" t="s">
        <v>21</v>
      </c>
      <c r="C315" s="32">
        <v>23921898</v>
      </c>
      <c r="D315" s="33">
        <v>24228</v>
      </c>
      <c r="E315" s="32">
        <v>-1228233.83</v>
      </c>
      <c r="F315" s="33">
        <v>-1244</v>
      </c>
      <c r="G315" s="32">
        <v>22693664.170000002</v>
      </c>
      <c r="H315" s="33">
        <v>22984</v>
      </c>
    </row>
    <row r="316" spans="1:8" outlineLevel="2" x14ac:dyDescent="0.2">
      <c r="A316" s="63"/>
      <c r="B316" s="40" t="s">
        <v>88</v>
      </c>
      <c r="C316" s="41">
        <v>1993491.5</v>
      </c>
      <c r="D316" s="43">
        <v>2019</v>
      </c>
      <c r="E316" s="41">
        <v>-141035.14000000001</v>
      </c>
      <c r="F316" s="43">
        <v>0</v>
      </c>
      <c r="G316" s="44">
        <v>1852456.36</v>
      </c>
      <c r="H316" s="45">
        <v>2019</v>
      </c>
    </row>
    <row r="317" spans="1:8" outlineLevel="2" x14ac:dyDescent="0.2">
      <c r="A317" s="63"/>
      <c r="B317" s="40" t="s">
        <v>89</v>
      </c>
      <c r="C317" s="41">
        <v>1993491.5</v>
      </c>
      <c r="D317" s="43">
        <v>2019</v>
      </c>
      <c r="E317" s="41">
        <v>-90655.56</v>
      </c>
      <c r="F317" s="43">
        <v>-44</v>
      </c>
      <c r="G317" s="44">
        <v>1902835.94</v>
      </c>
      <c r="H317" s="45">
        <v>1975</v>
      </c>
    </row>
    <row r="318" spans="1:8" outlineLevel="2" x14ac:dyDescent="0.2">
      <c r="A318" s="63"/>
      <c r="B318" s="40" t="s">
        <v>90</v>
      </c>
      <c r="C318" s="41">
        <v>1993491.5</v>
      </c>
      <c r="D318" s="43">
        <v>2019</v>
      </c>
      <c r="E318" s="41">
        <v>-456956.98</v>
      </c>
      <c r="F318" s="43">
        <v>-920</v>
      </c>
      <c r="G318" s="44">
        <v>1536534.52</v>
      </c>
      <c r="H318" s="45">
        <v>1099</v>
      </c>
    </row>
    <row r="319" spans="1:8" outlineLevel="2" x14ac:dyDescent="0.2">
      <c r="A319" s="63"/>
      <c r="B319" s="40" t="s">
        <v>91</v>
      </c>
      <c r="C319" s="41">
        <v>1993491.5</v>
      </c>
      <c r="D319" s="43">
        <v>2019</v>
      </c>
      <c r="E319" s="41">
        <v>-370283.64</v>
      </c>
      <c r="F319" s="43">
        <v>-235</v>
      </c>
      <c r="G319" s="44">
        <v>1623207.86</v>
      </c>
      <c r="H319" s="45">
        <v>1784</v>
      </c>
    </row>
    <row r="320" spans="1:8" outlineLevel="2" x14ac:dyDescent="0.2">
      <c r="A320" s="63"/>
      <c r="B320" s="40" t="s">
        <v>92</v>
      </c>
      <c r="C320" s="41">
        <v>1993491.5</v>
      </c>
      <c r="D320" s="43">
        <v>2019</v>
      </c>
      <c r="E320" s="41">
        <v>-169302.51</v>
      </c>
      <c r="F320" s="43">
        <v>-45</v>
      </c>
      <c r="G320" s="44">
        <v>1824188.99</v>
      </c>
      <c r="H320" s="45">
        <v>1974</v>
      </c>
    </row>
    <row r="321" spans="1:8" outlineLevel="2" x14ac:dyDescent="0.2">
      <c r="A321" s="63"/>
      <c r="B321" s="40" t="s">
        <v>93</v>
      </c>
      <c r="C321" s="41">
        <v>1993491.5</v>
      </c>
      <c r="D321" s="43">
        <v>2019</v>
      </c>
      <c r="E321" s="41">
        <v>0</v>
      </c>
      <c r="F321" s="43">
        <v>0</v>
      </c>
      <c r="G321" s="44">
        <v>1993491.5</v>
      </c>
      <c r="H321" s="45">
        <v>2019</v>
      </c>
    </row>
    <row r="322" spans="1:8" outlineLevel="2" x14ac:dyDescent="0.2">
      <c r="A322" s="63"/>
      <c r="B322" s="40" t="s">
        <v>94</v>
      </c>
      <c r="C322" s="41">
        <v>1993491.5</v>
      </c>
      <c r="D322" s="43">
        <v>2019</v>
      </c>
      <c r="E322" s="41">
        <v>0</v>
      </c>
      <c r="F322" s="43">
        <v>0</v>
      </c>
      <c r="G322" s="44">
        <v>1993491.5</v>
      </c>
      <c r="H322" s="45">
        <v>2019</v>
      </c>
    </row>
    <row r="323" spans="1:8" outlineLevel="2" x14ac:dyDescent="0.2">
      <c r="A323" s="63"/>
      <c r="B323" s="40" t="s">
        <v>95</v>
      </c>
      <c r="C323" s="41">
        <v>1993491.5</v>
      </c>
      <c r="D323" s="43">
        <v>2019</v>
      </c>
      <c r="E323" s="41">
        <v>0</v>
      </c>
      <c r="F323" s="43">
        <v>0</v>
      </c>
      <c r="G323" s="44">
        <v>1993491.5</v>
      </c>
      <c r="H323" s="45">
        <v>2019</v>
      </c>
    </row>
    <row r="324" spans="1:8" outlineLevel="2" x14ac:dyDescent="0.2">
      <c r="A324" s="63"/>
      <c r="B324" s="40" t="s">
        <v>96</v>
      </c>
      <c r="C324" s="41">
        <v>1993491.5</v>
      </c>
      <c r="D324" s="43">
        <v>2019</v>
      </c>
      <c r="E324" s="41">
        <v>0</v>
      </c>
      <c r="F324" s="43">
        <v>0</v>
      </c>
      <c r="G324" s="44">
        <v>1993491.5</v>
      </c>
      <c r="H324" s="45">
        <v>2019</v>
      </c>
    </row>
    <row r="325" spans="1:8" outlineLevel="2" x14ac:dyDescent="0.2">
      <c r="A325" s="63"/>
      <c r="B325" s="40" t="s">
        <v>97</v>
      </c>
      <c r="C325" s="41">
        <v>1993491.5</v>
      </c>
      <c r="D325" s="43">
        <v>2019</v>
      </c>
      <c r="E325" s="41">
        <v>0</v>
      </c>
      <c r="F325" s="43">
        <v>0</v>
      </c>
      <c r="G325" s="44">
        <v>1993491.5</v>
      </c>
      <c r="H325" s="45">
        <v>2019</v>
      </c>
    </row>
    <row r="326" spans="1:8" outlineLevel="2" x14ac:dyDescent="0.2">
      <c r="A326" s="63"/>
      <c r="B326" s="40" t="s">
        <v>98</v>
      </c>
      <c r="C326" s="41">
        <v>1993491.5</v>
      </c>
      <c r="D326" s="43">
        <v>2019</v>
      </c>
      <c r="E326" s="41">
        <v>0</v>
      </c>
      <c r="F326" s="43">
        <v>0</v>
      </c>
      <c r="G326" s="44">
        <v>1993491.5</v>
      </c>
      <c r="H326" s="45">
        <v>2019</v>
      </c>
    </row>
    <row r="327" spans="1:8" outlineLevel="2" x14ac:dyDescent="0.2">
      <c r="A327" s="63"/>
      <c r="B327" s="40" t="s">
        <v>99</v>
      </c>
      <c r="C327" s="41">
        <v>1993491.5</v>
      </c>
      <c r="D327" s="43">
        <v>2019</v>
      </c>
      <c r="E327" s="41">
        <v>0</v>
      </c>
      <c r="F327" s="43">
        <v>0</v>
      </c>
      <c r="G327" s="44">
        <v>1993491.5</v>
      </c>
      <c r="H327" s="45">
        <v>2019</v>
      </c>
    </row>
    <row r="328" spans="1:8" collapsed="1" x14ac:dyDescent="0.2">
      <c r="A328" s="49" t="s">
        <v>126</v>
      </c>
      <c r="B328" s="49" t="s">
        <v>22</v>
      </c>
      <c r="C328" s="32">
        <v>16112566</v>
      </c>
      <c r="D328" s="33">
        <v>21680</v>
      </c>
      <c r="E328" s="32">
        <v>262106.52</v>
      </c>
      <c r="F328" s="33">
        <v>222</v>
      </c>
      <c r="G328" s="32">
        <v>16374672.52</v>
      </c>
      <c r="H328" s="33">
        <v>21902</v>
      </c>
    </row>
    <row r="329" spans="1:8" outlineLevel="2" collapsed="1" x14ac:dyDescent="0.2">
      <c r="A329" s="63"/>
      <c r="B329" s="40" t="s">
        <v>88</v>
      </c>
      <c r="C329" s="41">
        <v>1342961.57</v>
      </c>
      <c r="D329" s="43">
        <v>1807</v>
      </c>
      <c r="E329" s="41">
        <v>0</v>
      </c>
      <c r="F329" s="43">
        <v>0</v>
      </c>
      <c r="G329" s="44">
        <v>1342961.57</v>
      </c>
      <c r="H329" s="45">
        <v>1807</v>
      </c>
    </row>
    <row r="330" spans="1:8" outlineLevel="2" x14ac:dyDescent="0.2">
      <c r="A330" s="63"/>
      <c r="B330" s="40" t="s">
        <v>89</v>
      </c>
      <c r="C330" s="41">
        <v>1342961.57</v>
      </c>
      <c r="D330" s="43">
        <v>1807</v>
      </c>
      <c r="E330" s="41">
        <v>0</v>
      </c>
      <c r="F330" s="43">
        <v>0</v>
      </c>
      <c r="G330" s="44">
        <v>1342961.57</v>
      </c>
      <c r="H330" s="45">
        <v>1807</v>
      </c>
    </row>
    <row r="331" spans="1:8" outlineLevel="2" x14ac:dyDescent="0.2">
      <c r="A331" s="63"/>
      <c r="B331" s="40" t="s">
        <v>90</v>
      </c>
      <c r="C331" s="41">
        <v>1342961.57</v>
      </c>
      <c r="D331" s="43">
        <v>1807</v>
      </c>
      <c r="E331" s="41">
        <v>0</v>
      </c>
      <c r="F331" s="43">
        <v>0</v>
      </c>
      <c r="G331" s="44">
        <v>1342961.57</v>
      </c>
      <c r="H331" s="45">
        <v>1807</v>
      </c>
    </row>
    <row r="332" spans="1:8" outlineLevel="2" x14ac:dyDescent="0.2">
      <c r="A332" s="63"/>
      <c r="B332" s="40" t="s">
        <v>91</v>
      </c>
      <c r="C332" s="41">
        <v>1342961.57</v>
      </c>
      <c r="D332" s="43">
        <v>1807</v>
      </c>
      <c r="E332" s="41">
        <v>0</v>
      </c>
      <c r="F332" s="43">
        <v>0</v>
      </c>
      <c r="G332" s="44">
        <v>1342961.57</v>
      </c>
      <c r="H332" s="45">
        <v>1807</v>
      </c>
    </row>
    <row r="333" spans="1:8" outlineLevel="2" x14ac:dyDescent="0.2">
      <c r="A333" s="63"/>
      <c r="B333" s="40" t="s">
        <v>92</v>
      </c>
      <c r="C333" s="41">
        <v>1342961.57</v>
      </c>
      <c r="D333" s="43">
        <v>1807</v>
      </c>
      <c r="E333" s="41">
        <v>0</v>
      </c>
      <c r="F333" s="43">
        <v>0</v>
      </c>
      <c r="G333" s="44">
        <v>1342961.57</v>
      </c>
      <c r="H333" s="45">
        <v>1807</v>
      </c>
    </row>
    <row r="334" spans="1:8" outlineLevel="2" x14ac:dyDescent="0.2">
      <c r="A334" s="63"/>
      <c r="B334" s="40" t="s">
        <v>93</v>
      </c>
      <c r="C334" s="41">
        <v>1342961.57</v>
      </c>
      <c r="D334" s="43">
        <v>1807</v>
      </c>
      <c r="E334" s="41">
        <v>0</v>
      </c>
      <c r="F334" s="43">
        <v>0</v>
      </c>
      <c r="G334" s="44">
        <v>1342961.57</v>
      </c>
      <c r="H334" s="45">
        <v>1807</v>
      </c>
    </row>
    <row r="335" spans="1:8" outlineLevel="2" x14ac:dyDescent="0.2">
      <c r="A335" s="63"/>
      <c r="B335" s="40" t="s">
        <v>94</v>
      </c>
      <c r="C335" s="41">
        <v>1342961.57</v>
      </c>
      <c r="D335" s="43">
        <v>1807</v>
      </c>
      <c r="E335" s="41">
        <v>0</v>
      </c>
      <c r="F335" s="43">
        <v>0</v>
      </c>
      <c r="G335" s="44">
        <v>1342961.57</v>
      </c>
      <c r="H335" s="45">
        <v>1807</v>
      </c>
    </row>
    <row r="336" spans="1:8" outlineLevel="2" x14ac:dyDescent="0.2">
      <c r="A336" s="63"/>
      <c r="B336" s="40" t="s">
        <v>95</v>
      </c>
      <c r="C336" s="41">
        <v>1342961.57</v>
      </c>
      <c r="D336" s="43">
        <v>1807</v>
      </c>
      <c r="E336" s="41">
        <v>0</v>
      </c>
      <c r="F336" s="43">
        <v>0</v>
      </c>
      <c r="G336" s="44">
        <v>1342961.57</v>
      </c>
      <c r="H336" s="45">
        <v>1807</v>
      </c>
    </row>
    <row r="337" spans="1:8" outlineLevel="2" x14ac:dyDescent="0.2">
      <c r="A337" s="63"/>
      <c r="B337" s="40" t="s">
        <v>96</v>
      </c>
      <c r="C337" s="41">
        <v>1342961.57</v>
      </c>
      <c r="D337" s="43">
        <v>1807</v>
      </c>
      <c r="E337" s="41">
        <v>0</v>
      </c>
      <c r="F337" s="43">
        <v>0</v>
      </c>
      <c r="G337" s="44">
        <v>1342961.57</v>
      </c>
      <c r="H337" s="45">
        <v>1807</v>
      </c>
    </row>
    <row r="338" spans="1:8" outlineLevel="2" x14ac:dyDescent="0.2">
      <c r="A338" s="63"/>
      <c r="B338" s="40" t="s">
        <v>97</v>
      </c>
      <c r="C338" s="41">
        <v>1342961.57</v>
      </c>
      <c r="D338" s="43">
        <v>1807</v>
      </c>
      <c r="E338" s="41">
        <v>262106.52</v>
      </c>
      <c r="F338" s="43">
        <v>222</v>
      </c>
      <c r="G338" s="44">
        <v>1605068.09</v>
      </c>
      <c r="H338" s="45">
        <v>2029</v>
      </c>
    </row>
    <row r="339" spans="1:8" outlineLevel="2" x14ac:dyDescent="0.2">
      <c r="A339" s="63"/>
      <c r="B339" s="40" t="s">
        <v>98</v>
      </c>
      <c r="C339" s="41">
        <v>1342961.57</v>
      </c>
      <c r="D339" s="43">
        <v>1807</v>
      </c>
      <c r="E339" s="41">
        <v>0</v>
      </c>
      <c r="F339" s="43">
        <v>0</v>
      </c>
      <c r="G339" s="44">
        <v>1342961.57</v>
      </c>
      <c r="H339" s="45">
        <v>1807</v>
      </c>
    </row>
    <row r="340" spans="1:8" outlineLevel="2" x14ac:dyDescent="0.2">
      <c r="A340" s="63"/>
      <c r="B340" s="40" t="s">
        <v>99</v>
      </c>
      <c r="C340" s="41">
        <v>1339988.73</v>
      </c>
      <c r="D340" s="43">
        <v>1803</v>
      </c>
      <c r="E340" s="41">
        <v>0</v>
      </c>
      <c r="F340" s="43">
        <v>0</v>
      </c>
      <c r="G340" s="44">
        <v>1339988.73</v>
      </c>
      <c r="H340" s="45">
        <v>1803</v>
      </c>
    </row>
    <row r="341" spans="1:8" collapsed="1" x14ac:dyDescent="0.2">
      <c r="A341" s="49" t="s">
        <v>127</v>
      </c>
      <c r="B341" s="49" t="s">
        <v>23</v>
      </c>
      <c r="C341" s="32">
        <v>3771680</v>
      </c>
      <c r="D341" s="33">
        <v>6115</v>
      </c>
      <c r="E341" s="32">
        <v>126330.62</v>
      </c>
      <c r="F341" s="33">
        <v>107</v>
      </c>
      <c r="G341" s="32">
        <v>3898010.62</v>
      </c>
      <c r="H341" s="33">
        <v>6222</v>
      </c>
    </row>
    <row r="342" spans="1:8" outlineLevel="2" collapsed="1" x14ac:dyDescent="0.2">
      <c r="A342" s="63"/>
      <c r="B342" s="40" t="s">
        <v>88</v>
      </c>
      <c r="C342" s="41">
        <v>314563.65999999997</v>
      </c>
      <c r="D342" s="42">
        <v>510</v>
      </c>
      <c r="E342" s="41">
        <v>0</v>
      </c>
      <c r="F342" s="43">
        <v>0</v>
      </c>
      <c r="G342" s="44">
        <v>314563.65999999997</v>
      </c>
      <c r="H342" s="45">
        <v>510</v>
      </c>
    </row>
    <row r="343" spans="1:8" outlineLevel="2" x14ac:dyDescent="0.2">
      <c r="A343" s="63"/>
      <c r="B343" s="40" t="s">
        <v>89</v>
      </c>
      <c r="C343" s="41">
        <v>314563.65999999997</v>
      </c>
      <c r="D343" s="42">
        <v>510</v>
      </c>
      <c r="E343" s="41">
        <v>0</v>
      </c>
      <c r="F343" s="43">
        <v>0</v>
      </c>
      <c r="G343" s="44">
        <v>314563.65999999997</v>
      </c>
      <c r="H343" s="45">
        <v>510</v>
      </c>
    </row>
    <row r="344" spans="1:8" outlineLevel="2" x14ac:dyDescent="0.2">
      <c r="A344" s="63"/>
      <c r="B344" s="40" t="s">
        <v>90</v>
      </c>
      <c r="C344" s="41">
        <v>314563.65999999997</v>
      </c>
      <c r="D344" s="42">
        <v>510</v>
      </c>
      <c r="E344" s="41">
        <v>0</v>
      </c>
      <c r="F344" s="43">
        <v>0</v>
      </c>
      <c r="G344" s="44">
        <v>314563.65999999997</v>
      </c>
      <c r="H344" s="45">
        <v>510</v>
      </c>
    </row>
    <row r="345" spans="1:8" outlineLevel="2" x14ac:dyDescent="0.2">
      <c r="A345" s="63"/>
      <c r="B345" s="40" t="s">
        <v>91</v>
      </c>
      <c r="C345" s="41">
        <v>314563.65999999997</v>
      </c>
      <c r="D345" s="42">
        <v>510</v>
      </c>
      <c r="E345" s="41">
        <v>0</v>
      </c>
      <c r="F345" s="43">
        <v>0</v>
      </c>
      <c r="G345" s="44">
        <v>314563.65999999997</v>
      </c>
      <c r="H345" s="45">
        <v>510</v>
      </c>
    </row>
    <row r="346" spans="1:8" outlineLevel="2" x14ac:dyDescent="0.2">
      <c r="A346" s="63"/>
      <c r="B346" s="40" t="s">
        <v>92</v>
      </c>
      <c r="C346" s="41">
        <v>314563.65999999997</v>
      </c>
      <c r="D346" s="42">
        <v>510</v>
      </c>
      <c r="E346" s="41">
        <v>0</v>
      </c>
      <c r="F346" s="43">
        <v>0</v>
      </c>
      <c r="G346" s="44">
        <v>314563.65999999997</v>
      </c>
      <c r="H346" s="45">
        <v>510</v>
      </c>
    </row>
    <row r="347" spans="1:8" outlineLevel="2" x14ac:dyDescent="0.2">
      <c r="A347" s="63"/>
      <c r="B347" s="40" t="s">
        <v>93</v>
      </c>
      <c r="C347" s="41">
        <v>314563.65999999997</v>
      </c>
      <c r="D347" s="42">
        <v>510</v>
      </c>
      <c r="E347" s="41">
        <v>0</v>
      </c>
      <c r="F347" s="43">
        <v>0</v>
      </c>
      <c r="G347" s="44">
        <v>314563.65999999997</v>
      </c>
      <c r="H347" s="45">
        <v>510</v>
      </c>
    </row>
    <row r="348" spans="1:8" outlineLevel="2" x14ac:dyDescent="0.2">
      <c r="A348" s="63"/>
      <c r="B348" s="40" t="s">
        <v>94</v>
      </c>
      <c r="C348" s="41">
        <v>314563.65999999997</v>
      </c>
      <c r="D348" s="42">
        <v>510</v>
      </c>
      <c r="E348" s="41">
        <v>0</v>
      </c>
      <c r="F348" s="43">
        <v>0</v>
      </c>
      <c r="G348" s="44">
        <v>314563.65999999997</v>
      </c>
      <c r="H348" s="45">
        <v>510</v>
      </c>
    </row>
    <row r="349" spans="1:8" outlineLevel="2" x14ac:dyDescent="0.2">
      <c r="A349" s="63"/>
      <c r="B349" s="40" t="s">
        <v>95</v>
      </c>
      <c r="C349" s="41">
        <v>314563.65999999997</v>
      </c>
      <c r="D349" s="42">
        <v>510</v>
      </c>
      <c r="E349" s="41">
        <v>1180.6600000000001</v>
      </c>
      <c r="F349" s="43">
        <v>1</v>
      </c>
      <c r="G349" s="44">
        <v>315744.32</v>
      </c>
      <c r="H349" s="45">
        <v>511</v>
      </c>
    </row>
    <row r="350" spans="1:8" outlineLevel="2" x14ac:dyDescent="0.2">
      <c r="A350" s="63"/>
      <c r="B350" s="40" t="s">
        <v>96</v>
      </c>
      <c r="C350" s="41">
        <v>314563.65999999997</v>
      </c>
      <c r="D350" s="42">
        <v>510</v>
      </c>
      <c r="E350" s="41">
        <v>0</v>
      </c>
      <c r="F350" s="43">
        <v>0</v>
      </c>
      <c r="G350" s="44">
        <v>314563.65999999997</v>
      </c>
      <c r="H350" s="45">
        <v>510</v>
      </c>
    </row>
    <row r="351" spans="1:8" outlineLevel="2" x14ac:dyDescent="0.2">
      <c r="A351" s="63"/>
      <c r="B351" s="40" t="s">
        <v>97</v>
      </c>
      <c r="C351" s="41">
        <v>314563.65999999997</v>
      </c>
      <c r="D351" s="42">
        <v>510</v>
      </c>
      <c r="E351" s="41">
        <v>125149.96</v>
      </c>
      <c r="F351" s="43">
        <v>106</v>
      </c>
      <c r="G351" s="44">
        <v>439713.62</v>
      </c>
      <c r="H351" s="45">
        <v>616</v>
      </c>
    </row>
    <row r="352" spans="1:8" outlineLevel="2" x14ac:dyDescent="0.2">
      <c r="A352" s="63"/>
      <c r="B352" s="40" t="s">
        <v>98</v>
      </c>
      <c r="C352" s="41">
        <v>314563.65999999997</v>
      </c>
      <c r="D352" s="42">
        <v>510</v>
      </c>
      <c r="E352" s="41">
        <v>0</v>
      </c>
      <c r="F352" s="43">
        <v>0</v>
      </c>
      <c r="G352" s="44">
        <v>314563.65999999997</v>
      </c>
      <c r="H352" s="45">
        <v>510</v>
      </c>
    </row>
    <row r="353" spans="1:8" outlineLevel="2" x14ac:dyDescent="0.2">
      <c r="A353" s="63"/>
      <c r="B353" s="40" t="s">
        <v>99</v>
      </c>
      <c r="C353" s="41">
        <v>311479.74</v>
      </c>
      <c r="D353" s="42">
        <v>505</v>
      </c>
      <c r="E353" s="41">
        <v>0</v>
      </c>
      <c r="F353" s="43">
        <v>0</v>
      </c>
      <c r="G353" s="44">
        <v>311479.74</v>
      </c>
      <c r="H353" s="45">
        <v>505</v>
      </c>
    </row>
    <row r="354" spans="1:8" collapsed="1" x14ac:dyDescent="0.2">
      <c r="A354" s="49" t="s">
        <v>128</v>
      </c>
      <c r="B354" s="49" t="s">
        <v>24</v>
      </c>
      <c r="C354" s="32">
        <v>9427942</v>
      </c>
      <c r="D354" s="33">
        <v>11624</v>
      </c>
      <c r="E354" s="32">
        <v>-157452.95000000001</v>
      </c>
      <c r="F354" s="33">
        <v>0</v>
      </c>
      <c r="G354" s="32">
        <v>9270489.0500000007</v>
      </c>
      <c r="H354" s="33">
        <v>11624</v>
      </c>
    </row>
    <row r="355" spans="1:8" outlineLevel="2" collapsed="1" x14ac:dyDescent="0.2">
      <c r="A355" s="63"/>
      <c r="B355" s="40" t="s">
        <v>88</v>
      </c>
      <c r="C355" s="41">
        <v>785932.19</v>
      </c>
      <c r="D355" s="42">
        <v>969</v>
      </c>
      <c r="E355" s="41">
        <v>0</v>
      </c>
      <c r="F355" s="43">
        <v>0</v>
      </c>
      <c r="G355" s="44">
        <v>785932.19</v>
      </c>
      <c r="H355" s="45">
        <v>969</v>
      </c>
    </row>
    <row r="356" spans="1:8" outlineLevel="2" x14ac:dyDescent="0.2">
      <c r="A356" s="63"/>
      <c r="B356" s="40" t="s">
        <v>89</v>
      </c>
      <c r="C356" s="41">
        <v>785932.19</v>
      </c>
      <c r="D356" s="42">
        <v>969</v>
      </c>
      <c r="E356" s="41">
        <v>0</v>
      </c>
      <c r="F356" s="43">
        <v>0</v>
      </c>
      <c r="G356" s="44">
        <v>785932.19</v>
      </c>
      <c r="H356" s="45">
        <v>969</v>
      </c>
    </row>
    <row r="357" spans="1:8" outlineLevel="2" x14ac:dyDescent="0.2">
      <c r="A357" s="63"/>
      <c r="B357" s="40" t="s">
        <v>90</v>
      </c>
      <c r="C357" s="41">
        <v>785932.19</v>
      </c>
      <c r="D357" s="42">
        <v>969</v>
      </c>
      <c r="E357" s="41">
        <v>0</v>
      </c>
      <c r="F357" s="43">
        <v>0</v>
      </c>
      <c r="G357" s="44">
        <v>785932.19</v>
      </c>
      <c r="H357" s="45">
        <v>969</v>
      </c>
    </row>
    <row r="358" spans="1:8" outlineLevel="2" x14ac:dyDescent="0.2">
      <c r="A358" s="63"/>
      <c r="B358" s="40" t="s">
        <v>91</v>
      </c>
      <c r="C358" s="41">
        <v>785932.19</v>
      </c>
      <c r="D358" s="42">
        <v>969</v>
      </c>
      <c r="E358" s="41">
        <v>0</v>
      </c>
      <c r="F358" s="43">
        <v>0</v>
      </c>
      <c r="G358" s="44">
        <v>785932.19</v>
      </c>
      <c r="H358" s="45">
        <v>969</v>
      </c>
    </row>
    <row r="359" spans="1:8" outlineLevel="2" x14ac:dyDescent="0.2">
      <c r="A359" s="63"/>
      <c r="B359" s="40" t="s">
        <v>92</v>
      </c>
      <c r="C359" s="41">
        <v>785932.19</v>
      </c>
      <c r="D359" s="42">
        <v>969</v>
      </c>
      <c r="E359" s="41">
        <v>0</v>
      </c>
      <c r="F359" s="43">
        <v>0</v>
      </c>
      <c r="G359" s="44">
        <v>785932.19</v>
      </c>
      <c r="H359" s="45">
        <v>969</v>
      </c>
    </row>
    <row r="360" spans="1:8" outlineLevel="2" x14ac:dyDescent="0.2">
      <c r="A360" s="63"/>
      <c r="B360" s="40" t="s">
        <v>93</v>
      </c>
      <c r="C360" s="41">
        <v>785932.19</v>
      </c>
      <c r="D360" s="42">
        <v>969</v>
      </c>
      <c r="E360" s="41">
        <v>0</v>
      </c>
      <c r="F360" s="43">
        <v>0</v>
      </c>
      <c r="G360" s="44">
        <v>785932.19</v>
      </c>
      <c r="H360" s="45">
        <v>969</v>
      </c>
    </row>
    <row r="361" spans="1:8" outlineLevel="2" x14ac:dyDescent="0.2">
      <c r="A361" s="63"/>
      <c r="B361" s="40" t="s">
        <v>94</v>
      </c>
      <c r="C361" s="41">
        <v>785932.19</v>
      </c>
      <c r="D361" s="42">
        <v>969</v>
      </c>
      <c r="E361" s="41">
        <v>0</v>
      </c>
      <c r="F361" s="43">
        <v>0</v>
      </c>
      <c r="G361" s="44">
        <v>785932.19</v>
      </c>
      <c r="H361" s="45">
        <v>969</v>
      </c>
    </row>
    <row r="362" spans="1:8" outlineLevel="2" x14ac:dyDescent="0.2">
      <c r="A362" s="63"/>
      <c r="B362" s="40" t="s">
        <v>95</v>
      </c>
      <c r="C362" s="41">
        <v>785932.19</v>
      </c>
      <c r="D362" s="42">
        <v>969</v>
      </c>
      <c r="E362" s="41">
        <v>0</v>
      </c>
      <c r="F362" s="43">
        <v>0</v>
      </c>
      <c r="G362" s="44">
        <v>785932.19</v>
      </c>
      <c r="H362" s="45">
        <v>969</v>
      </c>
    </row>
    <row r="363" spans="1:8" outlineLevel="2" x14ac:dyDescent="0.2">
      <c r="A363" s="63"/>
      <c r="B363" s="40" t="s">
        <v>96</v>
      </c>
      <c r="C363" s="41">
        <v>785932.19</v>
      </c>
      <c r="D363" s="42">
        <v>969</v>
      </c>
      <c r="E363" s="41">
        <v>-54676.01</v>
      </c>
      <c r="F363" s="43">
        <v>0</v>
      </c>
      <c r="G363" s="44">
        <v>731256.18</v>
      </c>
      <c r="H363" s="45">
        <v>969</v>
      </c>
    </row>
    <row r="364" spans="1:8" outlineLevel="2" x14ac:dyDescent="0.2">
      <c r="A364" s="63"/>
      <c r="B364" s="40" t="s">
        <v>97</v>
      </c>
      <c r="C364" s="41">
        <v>785932.19</v>
      </c>
      <c r="D364" s="42">
        <v>969</v>
      </c>
      <c r="E364" s="41">
        <v>-102776.94</v>
      </c>
      <c r="F364" s="43">
        <v>0</v>
      </c>
      <c r="G364" s="44">
        <v>683155.25</v>
      </c>
      <c r="H364" s="45">
        <v>969</v>
      </c>
    </row>
    <row r="365" spans="1:8" outlineLevel="2" x14ac:dyDescent="0.2">
      <c r="A365" s="63"/>
      <c r="B365" s="40" t="s">
        <v>98</v>
      </c>
      <c r="C365" s="41">
        <v>785932.19</v>
      </c>
      <c r="D365" s="42">
        <v>969</v>
      </c>
      <c r="E365" s="41">
        <v>0</v>
      </c>
      <c r="F365" s="43">
        <v>0</v>
      </c>
      <c r="G365" s="44">
        <v>785932.19</v>
      </c>
      <c r="H365" s="45">
        <v>969</v>
      </c>
    </row>
    <row r="366" spans="1:8" outlineLevel="2" x14ac:dyDescent="0.2">
      <c r="A366" s="63"/>
      <c r="B366" s="40" t="s">
        <v>99</v>
      </c>
      <c r="C366" s="41">
        <v>782687.91</v>
      </c>
      <c r="D366" s="42">
        <v>965</v>
      </c>
      <c r="E366" s="41">
        <v>0</v>
      </c>
      <c r="F366" s="43">
        <v>0</v>
      </c>
      <c r="G366" s="44">
        <v>782687.91</v>
      </c>
      <c r="H366" s="45">
        <v>965</v>
      </c>
    </row>
    <row r="367" spans="1:8" collapsed="1" x14ac:dyDescent="0.2">
      <c r="A367" s="49" t="s">
        <v>129</v>
      </c>
      <c r="B367" s="49" t="s">
        <v>25</v>
      </c>
      <c r="C367" s="32">
        <v>6473614</v>
      </c>
      <c r="D367" s="33">
        <v>7018</v>
      </c>
      <c r="E367" s="32">
        <v>33058.480000000003</v>
      </c>
      <c r="F367" s="33">
        <v>28</v>
      </c>
      <c r="G367" s="32">
        <v>6506672.4800000004</v>
      </c>
      <c r="H367" s="33">
        <v>7046</v>
      </c>
    </row>
    <row r="368" spans="1:8" outlineLevel="2" collapsed="1" x14ac:dyDescent="0.2">
      <c r="A368" s="63"/>
      <c r="B368" s="40" t="s">
        <v>88</v>
      </c>
      <c r="C368" s="41">
        <v>539621.56999999995</v>
      </c>
      <c r="D368" s="42">
        <v>585</v>
      </c>
      <c r="E368" s="41">
        <v>0</v>
      </c>
      <c r="F368" s="43">
        <v>0</v>
      </c>
      <c r="G368" s="44">
        <v>539621.56999999995</v>
      </c>
      <c r="H368" s="45">
        <v>585</v>
      </c>
    </row>
    <row r="369" spans="1:8" outlineLevel="2" x14ac:dyDescent="0.2">
      <c r="A369" s="63"/>
      <c r="B369" s="40" t="s">
        <v>89</v>
      </c>
      <c r="C369" s="41">
        <v>539621.56999999995</v>
      </c>
      <c r="D369" s="42">
        <v>585</v>
      </c>
      <c r="E369" s="41">
        <v>0</v>
      </c>
      <c r="F369" s="43">
        <v>0</v>
      </c>
      <c r="G369" s="44">
        <v>539621.56999999995</v>
      </c>
      <c r="H369" s="45">
        <v>585</v>
      </c>
    </row>
    <row r="370" spans="1:8" outlineLevel="2" x14ac:dyDescent="0.2">
      <c r="A370" s="63"/>
      <c r="B370" s="40" t="s">
        <v>90</v>
      </c>
      <c r="C370" s="41">
        <v>539621.56999999995</v>
      </c>
      <c r="D370" s="42">
        <v>585</v>
      </c>
      <c r="E370" s="41">
        <v>0</v>
      </c>
      <c r="F370" s="43">
        <v>0</v>
      </c>
      <c r="G370" s="44">
        <v>539621.56999999995</v>
      </c>
      <c r="H370" s="45">
        <v>585</v>
      </c>
    </row>
    <row r="371" spans="1:8" outlineLevel="2" x14ac:dyDescent="0.2">
      <c r="A371" s="63"/>
      <c r="B371" s="40" t="s">
        <v>91</v>
      </c>
      <c r="C371" s="41">
        <v>539621.56999999995</v>
      </c>
      <c r="D371" s="42">
        <v>585</v>
      </c>
      <c r="E371" s="41">
        <v>0</v>
      </c>
      <c r="F371" s="43">
        <v>0</v>
      </c>
      <c r="G371" s="44">
        <v>539621.56999999995</v>
      </c>
      <c r="H371" s="45">
        <v>585</v>
      </c>
    </row>
    <row r="372" spans="1:8" outlineLevel="2" x14ac:dyDescent="0.2">
      <c r="A372" s="63"/>
      <c r="B372" s="40" t="s">
        <v>92</v>
      </c>
      <c r="C372" s="41">
        <v>539621.56999999995</v>
      </c>
      <c r="D372" s="42">
        <v>585</v>
      </c>
      <c r="E372" s="41">
        <v>0</v>
      </c>
      <c r="F372" s="43">
        <v>0</v>
      </c>
      <c r="G372" s="44">
        <v>539621.56999999995</v>
      </c>
      <c r="H372" s="45">
        <v>585</v>
      </c>
    </row>
    <row r="373" spans="1:8" outlineLevel="2" x14ac:dyDescent="0.2">
      <c r="A373" s="63"/>
      <c r="B373" s="40" t="s">
        <v>93</v>
      </c>
      <c r="C373" s="41">
        <v>539621.56999999995</v>
      </c>
      <c r="D373" s="42">
        <v>585</v>
      </c>
      <c r="E373" s="41">
        <v>0</v>
      </c>
      <c r="F373" s="43">
        <v>0</v>
      </c>
      <c r="G373" s="44">
        <v>539621.56999999995</v>
      </c>
      <c r="H373" s="45">
        <v>585</v>
      </c>
    </row>
    <row r="374" spans="1:8" outlineLevel="2" x14ac:dyDescent="0.2">
      <c r="A374" s="63"/>
      <c r="B374" s="40" t="s">
        <v>94</v>
      </c>
      <c r="C374" s="41">
        <v>539621.56999999995</v>
      </c>
      <c r="D374" s="42">
        <v>585</v>
      </c>
      <c r="E374" s="41">
        <v>0</v>
      </c>
      <c r="F374" s="43">
        <v>0</v>
      </c>
      <c r="G374" s="44">
        <v>539621.56999999995</v>
      </c>
      <c r="H374" s="45">
        <v>585</v>
      </c>
    </row>
    <row r="375" spans="1:8" outlineLevel="2" x14ac:dyDescent="0.2">
      <c r="A375" s="63"/>
      <c r="B375" s="40" t="s">
        <v>95</v>
      </c>
      <c r="C375" s="41">
        <v>539621.56999999995</v>
      </c>
      <c r="D375" s="42">
        <v>585</v>
      </c>
      <c r="E375" s="41">
        <v>0</v>
      </c>
      <c r="F375" s="43">
        <v>0</v>
      </c>
      <c r="G375" s="44">
        <v>539621.56999999995</v>
      </c>
      <c r="H375" s="45">
        <v>585</v>
      </c>
    </row>
    <row r="376" spans="1:8" outlineLevel="2" x14ac:dyDescent="0.2">
      <c r="A376" s="63"/>
      <c r="B376" s="40" t="s">
        <v>96</v>
      </c>
      <c r="C376" s="41">
        <v>539621.56999999995</v>
      </c>
      <c r="D376" s="42">
        <v>585</v>
      </c>
      <c r="E376" s="41">
        <v>0</v>
      </c>
      <c r="F376" s="43">
        <v>0</v>
      </c>
      <c r="G376" s="44">
        <v>539621.56999999995</v>
      </c>
      <c r="H376" s="45">
        <v>585</v>
      </c>
    </row>
    <row r="377" spans="1:8" outlineLevel="2" x14ac:dyDescent="0.2">
      <c r="A377" s="63"/>
      <c r="B377" s="40" t="s">
        <v>97</v>
      </c>
      <c r="C377" s="41">
        <v>539621.56999999995</v>
      </c>
      <c r="D377" s="42">
        <v>585</v>
      </c>
      <c r="E377" s="41">
        <v>33058.480000000003</v>
      </c>
      <c r="F377" s="43">
        <v>28</v>
      </c>
      <c r="G377" s="44">
        <v>572680.05000000005</v>
      </c>
      <c r="H377" s="45">
        <v>613</v>
      </c>
    </row>
    <row r="378" spans="1:8" outlineLevel="2" x14ac:dyDescent="0.2">
      <c r="A378" s="63"/>
      <c r="B378" s="40" t="s">
        <v>98</v>
      </c>
      <c r="C378" s="41">
        <v>539621.56999999995</v>
      </c>
      <c r="D378" s="42">
        <v>585</v>
      </c>
      <c r="E378" s="41">
        <v>0</v>
      </c>
      <c r="F378" s="43">
        <v>0</v>
      </c>
      <c r="G378" s="44">
        <v>539621.56999999995</v>
      </c>
      <c r="H378" s="45">
        <v>585</v>
      </c>
    </row>
    <row r="379" spans="1:8" outlineLevel="2" x14ac:dyDescent="0.2">
      <c r="A379" s="63"/>
      <c r="B379" s="40" t="s">
        <v>99</v>
      </c>
      <c r="C379" s="41">
        <v>537776.73</v>
      </c>
      <c r="D379" s="42">
        <v>583</v>
      </c>
      <c r="E379" s="41">
        <v>0</v>
      </c>
      <c r="F379" s="43">
        <v>0</v>
      </c>
      <c r="G379" s="44">
        <v>537776.73</v>
      </c>
      <c r="H379" s="45">
        <v>583</v>
      </c>
    </row>
    <row r="380" spans="1:8" collapsed="1" x14ac:dyDescent="0.2">
      <c r="A380" s="49" t="s">
        <v>130</v>
      </c>
      <c r="B380" s="49" t="s">
        <v>26</v>
      </c>
      <c r="C380" s="32">
        <v>14282652</v>
      </c>
      <c r="D380" s="33">
        <v>18321</v>
      </c>
      <c r="E380" s="32">
        <v>362462.62</v>
      </c>
      <c r="F380" s="33">
        <v>307</v>
      </c>
      <c r="G380" s="32">
        <v>14645114.619999999</v>
      </c>
      <c r="H380" s="33">
        <v>18628</v>
      </c>
    </row>
    <row r="381" spans="1:8" outlineLevel="2" collapsed="1" x14ac:dyDescent="0.2">
      <c r="A381" s="63"/>
      <c r="B381" s="40" t="s">
        <v>88</v>
      </c>
      <c r="C381" s="41">
        <v>1190415.8899999999</v>
      </c>
      <c r="D381" s="43">
        <v>1527</v>
      </c>
      <c r="E381" s="41">
        <v>0</v>
      </c>
      <c r="F381" s="43">
        <v>0</v>
      </c>
      <c r="G381" s="44">
        <v>1190415.8899999999</v>
      </c>
      <c r="H381" s="45">
        <v>1527</v>
      </c>
    </row>
    <row r="382" spans="1:8" outlineLevel="2" x14ac:dyDescent="0.2">
      <c r="A382" s="63"/>
      <c r="B382" s="40" t="s">
        <v>89</v>
      </c>
      <c r="C382" s="41">
        <v>1190415.8899999999</v>
      </c>
      <c r="D382" s="43">
        <v>1527</v>
      </c>
      <c r="E382" s="41">
        <v>0</v>
      </c>
      <c r="F382" s="43">
        <v>0</v>
      </c>
      <c r="G382" s="44">
        <v>1190415.8899999999</v>
      </c>
      <c r="H382" s="45">
        <v>1527</v>
      </c>
    </row>
    <row r="383" spans="1:8" outlineLevel="2" x14ac:dyDescent="0.2">
      <c r="A383" s="63"/>
      <c r="B383" s="40" t="s">
        <v>90</v>
      </c>
      <c r="C383" s="41">
        <v>1190415.8899999999</v>
      </c>
      <c r="D383" s="43">
        <v>1527</v>
      </c>
      <c r="E383" s="41">
        <v>0</v>
      </c>
      <c r="F383" s="43">
        <v>0</v>
      </c>
      <c r="G383" s="44">
        <v>1190415.8899999999</v>
      </c>
      <c r="H383" s="45">
        <v>1527</v>
      </c>
    </row>
    <row r="384" spans="1:8" outlineLevel="2" x14ac:dyDescent="0.2">
      <c r="A384" s="63"/>
      <c r="B384" s="40" t="s">
        <v>91</v>
      </c>
      <c r="C384" s="41">
        <v>1190415.8899999999</v>
      </c>
      <c r="D384" s="43">
        <v>1527</v>
      </c>
      <c r="E384" s="41">
        <v>0</v>
      </c>
      <c r="F384" s="43">
        <v>0</v>
      </c>
      <c r="G384" s="44">
        <v>1190415.8899999999</v>
      </c>
      <c r="H384" s="45">
        <v>1527</v>
      </c>
    </row>
    <row r="385" spans="1:8" outlineLevel="2" x14ac:dyDescent="0.2">
      <c r="A385" s="63"/>
      <c r="B385" s="40" t="s">
        <v>92</v>
      </c>
      <c r="C385" s="41">
        <v>1190415.8899999999</v>
      </c>
      <c r="D385" s="43">
        <v>1527</v>
      </c>
      <c r="E385" s="41">
        <v>0</v>
      </c>
      <c r="F385" s="43">
        <v>0</v>
      </c>
      <c r="G385" s="44">
        <v>1190415.8899999999</v>
      </c>
      <c r="H385" s="45">
        <v>1527</v>
      </c>
    </row>
    <row r="386" spans="1:8" outlineLevel="2" x14ac:dyDescent="0.2">
      <c r="A386" s="63"/>
      <c r="B386" s="40" t="s">
        <v>93</v>
      </c>
      <c r="C386" s="41">
        <v>1190415.8899999999</v>
      </c>
      <c r="D386" s="43">
        <v>1527</v>
      </c>
      <c r="E386" s="41">
        <v>0</v>
      </c>
      <c r="F386" s="43">
        <v>0</v>
      </c>
      <c r="G386" s="44">
        <v>1190415.8899999999</v>
      </c>
      <c r="H386" s="45">
        <v>1527</v>
      </c>
    </row>
    <row r="387" spans="1:8" outlineLevel="2" x14ac:dyDescent="0.2">
      <c r="A387" s="63"/>
      <c r="B387" s="40" t="s">
        <v>94</v>
      </c>
      <c r="C387" s="41">
        <v>1190415.8899999999</v>
      </c>
      <c r="D387" s="43">
        <v>1527</v>
      </c>
      <c r="E387" s="41">
        <v>0</v>
      </c>
      <c r="F387" s="43">
        <v>0</v>
      </c>
      <c r="G387" s="44">
        <v>1190415.8899999999</v>
      </c>
      <c r="H387" s="45">
        <v>1527</v>
      </c>
    </row>
    <row r="388" spans="1:8" outlineLevel="2" x14ac:dyDescent="0.2">
      <c r="A388" s="63"/>
      <c r="B388" s="40" t="s">
        <v>95</v>
      </c>
      <c r="C388" s="41">
        <v>1190415.8899999999</v>
      </c>
      <c r="D388" s="43">
        <v>1527</v>
      </c>
      <c r="E388" s="41">
        <v>0</v>
      </c>
      <c r="F388" s="43">
        <v>0</v>
      </c>
      <c r="G388" s="44">
        <v>1190415.8899999999</v>
      </c>
      <c r="H388" s="45">
        <v>1527</v>
      </c>
    </row>
    <row r="389" spans="1:8" outlineLevel="2" x14ac:dyDescent="0.2">
      <c r="A389" s="63"/>
      <c r="B389" s="40" t="s">
        <v>96</v>
      </c>
      <c r="C389" s="41">
        <v>1190415.8899999999</v>
      </c>
      <c r="D389" s="43">
        <v>1527</v>
      </c>
      <c r="E389" s="41">
        <v>0</v>
      </c>
      <c r="F389" s="43">
        <v>0</v>
      </c>
      <c r="G389" s="44">
        <v>1190415.8899999999</v>
      </c>
      <c r="H389" s="45">
        <v>1527</v>
      </c>
    </row>
    <row r="390" spans="1:8" outlineLevel="2" x14ac:dyDescent="0.2">
      <c r="A390" s="63"/>
      <c r="B390" s="40" t="s">
        <v>97</v>
      </c>
      <c r="C390" s="41">
        <v>1190415.8899999999</v>
      </c>
      <c r="D390" s="43">
        <v>1527</v>
      </c>
      <c r="E390" s="41">
        <v>362462.62</v>
      </c>
      <c r="F390" s="43">
        <v>307</v>
      </c>
      <c r="G390" s="44">
        <v>1552878.51</v>
      </c>
      <c r="H390" s="45">
        <v>1834</v>
      </c>
    </row>
    <row r="391" spans="1:8" outlineLevel="2" x14ac:dyDescent="0.2">
      <c r="A391" s="63"/>
      <c r="B391" s="40" t="s">
        <v>98</v>
      </c>
      <c r="C391" s="41">
        <v>1190415.8899999999</v>
      </c>
      <c r="D391" s="43">
        <v>1527</v>
      </c>
      <c r="E391" s="41">
        <v>0</v>
      </c>
      <c r="F391" s="43">
        <v>0</v>
      </c>
      <c r="G391" s="44">
        <v>1190415.8899999999</v>
      </c>
      <c r="H391" s="45">
        <v>1527</v>
      </c>
    </row>
    <row r="392" spans="1:8" outlineLevel="2" x14ac:dyDescent="0.2">
      <c r="A392" s="63"/>
      <c r="B392" s="40" t="s">
        <v>99</v>
      </c>
      <c r="C392" s="41">
        <v>1188077.21</v>
      </c>
      <c r="D392" s="43">
        <v>1524</v>
      </c>
      <c r="E392" s="41">
        <v>0</v>
      </c>
      <c r="F392" s="43">
        <v>0</v>
      </c>
      <c r="G392" s="44">
        <v>1188077.21</v>
      </c>
      <c r="H392" s="45">
        <v>1524</v>
      </c>
    </row>
    <row r="393" spans="1:8" collapsed="1" x14ac:dyDescent="0.2">
      <c r="A393" s="49" t="s">
        <v>131</v>
      </c>
      <c r="B393" s="49" t="s">
        <v>27</v>
      </c>
      <c r="C393" s="32">
        <v>5792988</v>
      </c>
      <c r="D393" s="33">
        <v>7362</v>
      </c>
      <c r="E393" s="32">
        <v>-38529.17</v>
      </c>
      <c r="F393" s="33">
        <v>0</v>
      </c>
      <c r="G393" s="32">
        <v>5754458.8300000001</v>
      </c>
      <c r="H393" s="33">
        <v>7362</v>
      </c>
    </row>
    <row r="394" spans="1:8" outlineLevel="2" x14ac:dyDescent="0.2">
      <c r="A394" s="63"/>
      <c r="B394" s="40" t="s">
        <v>88</v>
      </c>
      <c r="C394" s="41">
        <v>483142.44</v>
      </c>
      <c r="D394" s="42">
        <v>614</v>
      </c>
      <c r="E394" s="41">
        <v>0</v>
      </c>
      <c r="F394" s="43">
        <v>0</v>
      </c>
      <c r="G394" s="44">
        <v>483142.44</v>
      </c>
      <c r="H394" s="45">
        <v>614</v>
      </c>
    </row>
    <row r="395" spans="1:8" outlineLevel="2" x14ac:dyDescent="0.2">
      <c r="A395" s="63"/>
      <c r="B395" s="40" t="s">
        <v>89</v>
      </c>
      <c r="C395" s="41">
        <v>483142.44</v>
      </c>
      <c r="D395" s="42">
        <v>614</v>
      </c>
      <c r="E395" s="41">
        <v>0</v>
      </c>
      <c r="F395" s="43">
        <v>0</v>
      </c>
      <c r="G395" s="44">
        <v>483142.44</v>
      </c>
      <c r="H395" s="45">
        <v>614</v>
      </c>
    </row>
    <row r="396" spans="1:8" outlineLevel="2" x14ac:dyDescent="0.2">
      <c r="A396" s="63"/>
      <c r="B396" s="40" t="s">
        <v>90</v>
      </c>
      <c r="C396" s="41">
        <v>483142.44</v>
      </c>
      <c r="D396" s="42">
        <v>614</v>
      </c>
      <c r="E396" s="41">
        <v>0</v>
      </c>
      <c r="F396" s="43">
        <v>0</v>
      </c>
      <c r="G396" s="44">
        <v>483142.44</v>
      </c>
      <c r="H396" s="45">
        <v>614</v>
      </c>
    </row>
    <row r="397" spans="1:8" outlineLevel="2" x14ac:dyDescent="0.2">
      <c r="A397" s="63"/>
      <c r="B397" s="40" t="s">
        <v>91</v>
      </c>
      <c r="C397" s="41">
        <v>483142.44</v>
      </c>
      <c r="D397" s="42">
        <v>614</v>
      </c>
      <c r="E397" s="41">
        <v>0</v>
      </c>
      <c r="F397" s="43">
        <v>0</v>
      </c>
      <c r="G397" s="44">
        <v>483142.44</v>
      </c>
      <c r="H397" s="45">
        <v>614</v>
      </c>
    </row>
    <row r="398" spans="1:8" outlineLevel="2" x14ac:dyDescent="0.2">
      <c r="A398" s="63"/>
      <c r="B398" s="40" t="s">
        <v>92</v>
      </c>
      <c r="C398" s="41">
        <v>483142.44</v>
      </c>
      <c r="D398" s="42">
        <v>614</v>
      </c>
      <c r="E398" s="41">
        <v>0</v>
      </c>
      <c r="F398" s="43">
        <v>0</v>
      </c>
      <c r="G398" s="44">
        <v>483142.44</v>
      </c>
      <c r="H398" s="45">
        <v>614</v>
      </c>
    </row>
    <row r="399" spans="1:8" outlineLevel="2" x14ac:dyDescent="0.2">
      <c r="A399" s="63"/>
      <c r="B399" s="40" t="s">
        <v>93</v>
      </c>
      <c r="C399" s="41">
        <v>483142.44</v>
      </c>
      <c r="D399" s="42">
        <v>614</v>
      </c>
      <c r="E399" s="41">
        <v>0</v>
      </c>
      <c r="F399" s="43">
        <v>0</v>
      </c>
      <c r="G399" s="44">
        <v>483142.44</v>
      </c>
      <c r="H399" s="45">
        <v>614</v>
      </c>
    </row>
    <row r="400" spans="1:8" outlineLevel="2" x14ac:dyDescent="0.2">
      <c r="A400" s="63"/>
      <c r="B400" s="40" t="s">
        <v>94</v>
      </c>
      <c r="C400" s="41">
        <v>483142.44</v>
      </c>
      <c r="D400" s="42">
        <v>614</v>
      </c>
      <c r="E400" s="41">
        <v>0</v>
      </c>
      <c r="F400" s="43">
        <v>0</v>
      </c>
      <c r="G400" s="44">
        <v>483142.44</v>
      </c>
      <c r="H400" s="45">
        <v>614</v>
      </c>
    </row>
    <row r="401" spans="1:8" outlineLevel="2" x14ac:dyDescent="0.2">
      <c r="A401" s="63"/>
      <c r="B401" s="40" t="s">
        <v>95</v>
      </c>
      <c r="C401" s="41">
        <v>483142.44</v>
      </c>
      <c r="D401" s="42">
        <v>614</v>
      </c>
      <c r="E401" s="41">
        <v>0</v>
      </c>
      <c r="F401" s="43">
        <v>0</v>
      </c>
      <c r="G401" s="44">
        <v>483142.44</v>
      </c>
      <c r="H401" s="45">
        <v>614</v>
      </c>
    </row>
    <row r="402" spans="1:8" outlineLevel="2" x14ac:dyDescent="0.2">
      <c r="A402" s="63"/>
      <c r="B402" s="40" t="s">
        <v>96</v>
      </c>
      <c r="C402" s="41">
        <v>483142.44</v>
      </c>
      <c r="D402" s="42">
        <v>614</v>
      </c>
      <c r="E402" s="41">
        <v>0</v>
      </c>
      <c r="F402" s="43">
        <v>0</v>
      </c>
      <c r="G402" s="44">
        <v>483142.44</v>
      </c>
      <c r="H402" s="45">
        <v>614</v>
      </c>
    </row>
    <row r="403" spans="1:8" outlineLevel="2" x14ac:dyDescent="0.2">
      <c r="A403" s="63"/>
      <c r="B403" s="40" t="s">
        <v>97</v>
      </c>
      <c r="C403" s="41">
        <v>483142.44</v>
      </c>
      <c r="D403" s="42">
        <v>614</v>
      </c>
      <c r="E403" s="41">
        <v>-38529.17</v>
      </c>
      <c r="F403" s="43">
        <v>0</v>
      </c>
      <c r="G403" s="44">
        <v>444613.27</v>
      </c>
      <c r="H403" s="45">
        <v>614</v>
      </c>
    </row>
    <row r="404" spans="1:8" outlineLevel="2" x14ac:dyDescent="0.2">
      <c r="A404" s="63"/>
      <c r="B404" s="40" t="s">
        <v>98</v>
      </c>
      <c r="C404" s="41">
        <v>483142.44</v>
      </c>
      <c r="D404" s="42">
        <v>614</v>
      </c>
      <c r="E404" s="41">
        <v>0</v>
      </c>
      <c r="F404" s="43">
        <v>0</v>
      </c>
      <c r="G404" s="44">
        <v>483142.44</v>
      </c>
      <c r="H404" s="45">
        <v>614</v>
      </c>
    </row>
    <row r="405" spans="1:8" outlineLevel="2" x14ac:dyDescent="0.2">
      <c r="A405" s="63"/>
      <c r="B405" s="40" t="s">
        <v>99</v>
      </c>
      <c r="C405" s="41">
        <v>478421.16</v>
      </c>
      <c r="D405" s="42">
        <v>608</v>
      </c>
      <c r="E405" s="41">
        <v>0</v>
      </c>
      <c r="F405" s="43">
        <v>0</v>
      </c>
      <c r="G405" s="44">
        <v>478421.16</v>
      </c>
      <c r="H405" s="45">
        <v>608</v>
      </c>
    </row>
    <row r="406" spans="1:8" collapsed="1" x14ac:dyDescent="0.2">
      <c r="A406" s="49" t="s">
        <v>132</v>
      </c>
      <c r="B406" s="49" t="s">
        <v>28</v>
      </c>
      <c r="C406" s="32">
        <v>11345209</v>
      </c>
      <c r="D406" s="33">
        <v>13661</v>
      </c>
      <c r="E406" s="32">
        <v>-114066.96</v>
      </c>
      <c r="F406" s="33">
        <v>0</v>
      </c>
      <c r="G406" s="32">
        <v>11231142.039999999</v>
      </c>
      <c r="H406" s="33">
        <v>13661</v>
      </c>
    </row>
    <row r="407" spans="1:8" outlineLevel="2" x14ac:dyDescent="0.2">
      <c r="A407" s="63"/>
      <c r="B407" s="40" t="s">
        <v>88</v>
      </c>
      <c r="C407" s="41">
        <v>945088.05</v>
      </c>
      <c r="D407" s="43">
        <v>1138</v>
      </c>
      <c r="E407" s="41">
        <v>-70396.399999999994</v>
      </c>
      <c r="F407" s="43">
        <v>0</v>
      </c>
      <c r="G407" s="44">
        <v>874691.65</v>
      </c>
      <c r="H407" s="45">
        <v>1138</v>
      </c>
    </row>
    <row r="408" spans="1:8" outlineLevel="2" x14ac:dyDescent="0.2">
      <c r="A408" s="63"/>
      <c r="B408" s="40" t="s">
        <v>89</v>
      </c>
      <c r="C408" s="41">
        <v>945088.05</v>
      </c>
      <c r="D408" s="43">
        <v>1138</v>
      </c>
      <c r="E408" s="41">
        <v>0</v>
      </c>
      <c r="F408" s="43">
        <v>0</v>
      </c>
      <c r="G408" s="44">
        <v>945088.05</v>
      </c>
      <c r="H408" s="45">
        <v>1138</v>
      </c>
    </row>
    <row r="409" spans="1:8" outlineLevel="2" x14ac:dyDescent="0.2">
      <c r="A409" s="63"/>
      <c r="B409" s="40" t="s">
        <v>90</v>
      </c>
      <c r="C409" s="41">
        <v>945088.05</v>
      </c>
      <c r="D409" s="43">
        <v>1138</v>
      </c>
      <c r="E409" s="41">
        <v>0</v>
      </c>
      <c r="F409" s="43">
        <v>0</v>
      </c>
      <c r="G409" s="44">
        <v>945088.05</v>
      </c>
      <c r="H409" s="45">
        <v>1138</v>
      </c>
    </row>
    <row r="410" spans="1:8" outlineLevel="2" x14ac:dyDescent="0.2">
      <c r="A410" s="63"/>
      <c r="B410" s="40" t="s">
        <v>91</v>
      </c>
      <c r="C410" s="41">
        <v>945088.05</v>
      </c>
      <c r="D410" s="43">
        <v>1138</v>
      </c>
      <c r="E410" s="41">
        <v>0</v>
      </c>
      <c r="F410" s="43">
        <v>0</v>
      </c>
      <c r="G410" s="44">
        <v>945088.05</v>
      </c>
      <c r="H410" s="45">
        <v>1138</v>
      </c>
    </row>
    <row r="411" spans="1:8" outlineLevel="2" x14ac:dyDescent="0.2">
      <c r="A411" s="63"/>
      <c r="B411" s="40" t="s">
        <v>92</v>
      </c>
      <c r="C411" s="41">
        <v>945088.05</v>
      </c>
      <c r="D411" s="43">
        <v>1138</v>
      </c>
      <c r="E411" s="41">
        <v>0</v>
      </c>
      <c r="F411" s="43">
        <v>0</v>
      </c>
      <c r="G411" s="44">
        <v>945088.05</v>
      </c>
      <c r="H411" s="45">
        <v>1138</v>
      </c>
    </row>
    <row r="412" spans="1:8" outlineLevel="2" x14ac:dyDescent="0.2">
      <c r="A412" s="63"/>
      <c r="B412" s="40" t="s">
        <v>93</v>
      </c>
      <c r="C412" s="41">
        <v>945088.05</v>
      </c>
      <c r="D412" s="43">
        <v>1138</v>
      </c>
      <c r="E412" s="41">
        <v>0</v>
      </c>
      <c r="F412" s="43">
        <v>0</v>
      </c>
      <c r="G412" s="44">
        <v>945088.05</v>
      </c>
      <c r="H412" s="45">
        <v>1138</v>
      </c>
    </row>
    <row r="413" spans="1:8" outlineLevel="2" x14ac:dyDescent="0.2">
      <c r="A413" s="63"/>
      <c r="B413" s="40" t="s">
        <v>94</v>
      </c>
      <c r="C413" s="41">
        <v>945088.05</v>
      </c>
      <c r="D413" s="43">
        <v>1138</v>
      </c>
      <c r="E413" s="41">
        <v>0</v>
      </c>
      <c r="F413" s="43">
        <v>0</v>
      </c>
      <c r="G413" s="44">
        <v>945088.05</v>
      </c>
      <c r="H413" s="45">
        <v>1138</v>
      </c>
    </row>
    <row r="414" spans="1:8" outlineLevel="2" x14ac:dyDescent="0.2">
      <c r="A414" s="63"/>
      <c r="B414" s="40" t="s">
        <v>95</v>
      </c>
      <c r="C414" s="41">
        <v>945088.05</v>
      </c>
      <c r="D414" s="43">
        <v>1138</v>
      </c>
      <c r="E414" s="41">
        <v>0</v>
      </c>
      <c r="F414" s="43">
        <v>0</v>
      </c>
      <c r="G414" s="44">
        <v>945088.05</v>
      </c>
      <c r="H414" s="45">
        <v>1138</v>
      </c>
    </row>
    <row r="415" spans="1:8" outlineLevel="2" x14ac:dyDescent="0.2">
      <c r="A415" s="63"/>
      <c r="B415" s="40" t="s">
        <v>96</v>
      </c>
      <c r="C415" s="41">
        <v>945088.05</v>
      </c>
      <c r="D415" s="43">
        <v>1138</v>
      </c>
      <c r="E415" s="41">
        <v>0</v>
      </c>
      <c r="F415" s="43">
        <v>0</v>
      </c>
      <c r="G415" s="44">
        <v>945088.05</v>
      </c>
      <c r="H415" s="45">
        <v>1138</v>
      </c>
    </row>
    <row r="416" spans="1:8" outlineLevel="2" x14ac:dyDescent="0.2">
      <c r="A416" s="63"/>
      <c r="B416" s="40" t="s">
        <v>97</v>
      </c>
      <c r="C416" s="41">
        <v>945088.05</v>
      </c>
      <c r="D416" s="43">
        <v>1138</v>
      </c>
      <c r="E416" s="41">
        <v>-43670.559999999998</v>
      </c>
      <c r="F416" s="43">
        <v>0</v>
      </c>
      <c r="G416" s="44">
        <v>901417.49</v>
      </c>
      <c r="H416" s="45">
        <v>1138</v>
      </c>
    </row>
    <row r="417" spans="1:8" outlineLevel="2" x14ac:dyDescent="0.2">
      <c r="A417" s="63"/>
      <c r="B417" s="40" t="s">
        <v>98</v>
      </c>
      <c r="C417" s="41">
        <v>945088.05</v>
      </c>
      <c r="D417" s="43">
        <v>1138</v>
      </c>
      <c r="E417" s="41">
        <v>0</v>
      </c>
      <c r="F417" s="43">
        <v>0</v>
      </c>
      <c r="G417" s="44">
        <v>945088.05</v>
      </c>
      <c r="H417" s="45">
        <v>1138</v>
      </c>
    </row>
    <row r="418" spans="1:8" outlineLevel="2" x14ac:dyDescent="0.2">
      <c r="A418" s="63"/>
      <c r="B418" s="40" t="s">
        <v>99</v>
      </c>
      <c r="C418" s="41">
        <v>949240.45</v>
      </c>
      <c r="D418" s="43">
        <v>1143</v>
      </c>
      <c r="E418" s="41">
        <v>0</v>
      </c>
      <c r="F418" s="43">
        <v>0</v>
      </c>
      <c r="G418" s="44">
        <v>949240.45</v>
      </c>
      <c r="H418" s="45">
        <v>1143</v>
      </c>
    </row>
    <row r="419" spans="1:8" collapsed="1" x14ac:dyDescent="0.2">
      <c r="A419" s="49" t="s">
        <v>133</v>
      </c>
      <c r="B419" s="49" t="s">
        <v>29</v>
      </c>
      <c r="C419" s="32">
        <v>15217687</v>
      </c>
      <c r="D419" s="33">
        <v>15790</v>
      </c>
      <c r="E419" s="32">
        <v>-48087.1</v>
      </c>
      <c r="F419" s="33">
        <v>0</v>
      </c>
      <c r="G419" s="32">
        <v>15169599.9</v>
      </c>
      <c r="H419" s="33">
        <v>15790</v>
      </c>
    </row>
    <row r="420" spans="1:8" outlineLevel="2" x14ac:dyDescent="0.2">
      <c r="A420" s="63"/>
      <c r="B420" s="40" t="s">
        <v>88</v>
      </c>
      <c r="C420" s="41">
        <v>1268301.21</v>
      </c>
      <c r="D420" s="43">
        <v>1316</v>
      </c>
      <c r="E420" s="41">
        <v>-361.84</v>
      </c>
      <c r="F420" s="43">
        <v>0</v>
      </c>
      <c r="G420" s="44">
        <v>1267939.3700000001</v>
      </c>
      <c r="H420" s="45">
        <v>1316</v>
      </c>
    </row>
    <row r="421" spans="1:8" outlineLevel="2" x14ac:dyDescent="0.2">
      <c r="A421" s="63"/>
      <c r="B421" s="40" t="s">
        <v>89</v>
      </c>
      <c r="C421" s="41">
        <v>1268301.21</v>
      </c>
      <c r="D421" s="43">
        <v>1316</v>
      </c>
      <c r="E421" s="41">
        <v>0</v>
      </c>
      <c r="F421" s="43">
        <v>0</v>
      </c>
      <c r="G421" s="44">
        <v>1268301.21</v>
      </c>
      <c r="H421" s="45">
        <v>1316</v>
      </c>
    </row>
    <row r="422" spans="1:8" outlineLevel="2" x14ac:dyDescent="0.2">
      <c r="A422" s="63"/>
      <c r="B422" s="40" t="s">
        <v>90</v>
      </c>
      <c r="C422" s="41">
        <v>1268301.21</v>
      </c>
      <c r="D422" s="43">
        <v>1316</v>
      </c>
      <c r="E422" s="41">
        <v>0</v>
      </c>
      <c r="F422" s="43">
        <v>0</v>
      </c>
      <c r="G422" s="44">
        <v>1268301.21</v>
      </c>
      <c r="H422" s="45">
        <v>1316</v>
      </c>
    </row>
    <row r="423" spans="1:8" outlineLevel="2" x14ac:dyDescent="0.2">
      <c r="A423" s="63"/>
      <c r="B423" s="40" t="s">
        <v>91</v>
      </c>
      <c r="C423" s="41">
        <v>1268301.21</v>
      </c>
      <c r="D423" s="43">
        <v>1316</v>
      </c>
      <c r="E423" s="41">
        <v>-39.06</v>
      </c>
      <c r="F423" s="43">
        <v>0</v>
      </c>
      <c r="G423" s="44">
        <v>1268262.1499999999</v>
      </c>
      <c r="H423" s="45">
        <v>1316</v>
      </c>
    </row>
    <row r="424" spans="1:8" outlineLevel="2" x14ac:dyDescent="0.2">
      <c r="A424" s="63"/>
      <c r="B424" s="40" t="s">
        <v>92</v>
      </c>
      <c r="C424" s="41">
        <v>1268301.21</v>
      </c>
      <c r="D424" s="43">
        <v>1316</v>
      </c>
      <c r="E424" s="41">
        <v>0</v>
      </c>
      <c r="F424" s="43">
        <v>0</v>
      </c>
      <c r="G424" s="44">
        <v>1268301.21</v>
      </c>
      <c r="H424" s="45">
        <v>1316</v>
      </c>
    </row>
    <row r="425" spans="1:8" outlineLevel="2" x14ac:dyDescent="0.2">
      <c r="A425" s="63"/>
      <c r="B425" s="40" t="s">
        <v>93</v>
      </c>
      <c r="C425" s="41">
        <v>1268301.21</v>
      </c>
      <c r="D425" s="43">
        <v>1316</v>
      </c>
      <c r="E425" s="41">
        <v>-45</v>
      </c>
      <c r="F425" s="43">
        <v>0</v>
      </c>
      <c r="G425" s="44">
        <v>1268256.21</v>
      </c>
      <c r="H425" s="45">
        <v>1316</v>
      </c>
    </row>
    <row r="426" spans="1:8" outlineLevel="2" x14ac:dyDescent="0.2">
      <c r="A426" s="63"/>
      <c r="B426" s="40" t="s">
        <v>94</v>
      </c>
      <c r="C426" s="41">
        <v>1268301.21</v>
      </c>
      <c r="D426" s="43">
        <v>1316</v>
      </c>
      <c r="E426" s="41">
        <v>0</v>
      </c>
      <c r="F426" s="43">
        <v>0</v>
      </c>
      <c r="G426" s="44">
        <v>1268301.21</v>
      </c>
      <c r="H426" s="45">
        <v>1316</v>
      </c>
    </row>
    <row r="427" spans="1:8" outlineLevel="2" x14ac:dyDescent="0.2">
      <c r="A427" s="63"/>
      <c r="B427" s="40" t="s">
        <v>95</v>
      </c>
      <c r="C427" s="41">
        <v>1268301.21</v>
      </c>
      <c r="D427" s="43">
        <v>1316</v>
      </c>
      <c r="E427" s="41">
        <v>0</v>
      </c>
      <c r="F427" s="43">
        <v>0</v>
      </c>
      <c r="G427" s="44">
        <v>1268301.21</v>
      </c>
      <c r="H427" s="45">
        <v>1316</v>
      </c>
    </row>
    <row r="428" spans="1:8" outlineLevel="2" x14ac:dyDescent="0.2">
      <c r="A428" s="63"/>
      <c r="B428" s="40" t="s">
        <v>96</v>
      </c>
      <c r="C428" s="41">
        <v>1268301.21</v>
      </c>
      <c r="D428" s="43">
        <v>1316</v>
      </c>
      <c r="E428" s="41">
        <v>0</v>
      </c>
      <c r="F428" s="43">
        <v>0</v>
      </c>
      <c r="G428" s="44">
        <v>1268301.21</v>
      </c>
      <c r="H428" s="45">
        <v>1316</v>
      </c>
    </row>
    <row r="429" spans="1:8" outlineLevel="2" x14ac:dyDescent="0.2">
      <c r="A429" s="63"/>
      <c r="B429" s="40" t="s">
        <v>97</v>
      </c>
      <c r="C429" s="41">
        <v>1268301.21</v>
      </c>
      <c r="D429" s="43">
        <v>1316</v>
      </c>
      <c r="E429" s="41">
        <v>-47641.2</v>
      </c>
      <c r="F429" s="43">
        <v>0</v>
      </c>
      <c r="G429" s="44">
        <v>1220660.01</v>
      </c>
      <c r="H429" s="45">
        <v>1316</v>
      </c>
    </row>
    <row r="430" spans="1:8" outlineLevel="2" x14ac:dyDescent="0.2">
      <c r="A430" s="63"/>
      <c r="B430" s="40" t="s">
        <v>98</v>
      </c>
      <c r="C430" s="41">
        <v>1268301.21</v>
      </c>
      <c r="D430" s="43">
        <v>1316</v>
      </c>
      <c r="E430" s="41">
        <v>0</v>
      </c>
      <c r="F430" s="43">
        <v>0</v>
      </c>
      <c r="G430" s="44">
        <v>1268301.21</v>
      </c>
      <c r="H430" s="45">
        <v>1316</v>
      </c>
    </row>
    <row r="431" spans="1:8" outlineLevel="2" x14ac:dyDescent="0.2">
      <c r="A431" s="63"/>
      <c r="B431" s="40" t="s">
        <v>99</v>
      </c>
      <c r="C431" s="41">
        <v>1266373.69</v>
      </c>
      <c r="D431" s="43">
        <v>1314</v>
      </c>
      <c r="E431" s="41">
        <v>0</v>
      </c>
      <c r="F431" s="43">
        <v>0</v>
      </c>
      <c r="G431" s="44">
        <v>1266373.69</v>
      </c>
      <c r="H431" s="45">
        <v>1314</v>
      </c>
    </row>
    <row r="432" spans="1:8" collapsed="1" x14ac:dyDescent="0.2">
      <c r="A432" s="49" t="s">
        <v>134</v>
      </c>
      <c r="B432" s="49" t="s">
        <v>30</v>
      </c>
      <c r="C432" s="32">
        <v>7640845</v>
      </c>
      <c r="D432" s="33">
        <v>9175</v>
      </c>
      <c r="E432" s="32">
        <v>82646.2</v>
      </c>
      <c r="F432" s="33">
        <v>70</v>
      </c>
      <c r="G432" s="32">
        <v>7723491.2000000002</v>
      </c>
      <c r="H432" s="33">
        <v>9245</v>
      </c>
    </row>
    <row r="433" spans="1:8" outlineLevel="2" collapsed="1" x14ac:dyDescent="0.2">
      <c r="A433" s="63"/>
      <c r="B433" s="40" t="s">
        <v>88</v>
      </c>
      <c r="C433" s="41">
        <v>637084.07999999996</v>
      </c>
      <c r="D433" s="42">
        <v>765</v>
      </c>
      <c r="E433" s="41">
        <v>0</v>
      </c>
      <c r="F433" s="43">
        <v>0</v>
      </c>
      <c r="G433" s="44">
        <v>637084.07999999996</v>
      </c>
      <c r="H433" s="45">
        <v>765</v>
      </c>
    </row>
    <row r="434" spans="1:8" outlineLevel="2" x14ac:dyDescent="0.2">
      <c r="A434" s="63"/>
      <c r="B434" s="40" t="s">
        <v>89</v>
      </c>
      <c r="C434" s="41">
        <v>637084.07999999996</v>
      </c>
      <c r="D434" s="42">
        <v>765</v>
      </c>
      <c r="E434" s="41">
        <v>0</v>
      </c>
      <c r="F434" s="43">
        <v>0</v>
      </c>
      <c r="G434" s="44">
        <v>637084.07999999996</v>
      </c>
      <c r="H434" s="45">
        <v>765</v>
      </c>
    </row>
    <row r="435" spans="1:8" outlineLevel="2" x14ac:dyDescent="0.2">
      <c r="A435" s="63"/>
      <c r="B435" s="40" t="s">
        <v>90</v>
      </c>
      <c r="C435" s="41">
        <v>637084.07999999996</v>
      </c>
      <c r="D435" s="42">
        <v>765</v>
      </c>
      <c r="E435" s="41">
        <v>0</v>
      </c>
      <c r="F435" s="43">
        <v>0</v>
      </c>
      <c r="G435" s="44">
        <v>637084.07999999996</v>
      </c>
      <c r="H435" s="45">
        <v>765</v>
      </c>
    </row>
    <row r="436" spans="1:8" outlineLevel="2" x14ac:dyDescent="0.2">
      <c r="A436" s="63"/>
      <c r="B436" s="40" t="s">
        <v>91</v>
      </c>
      <c r="C436" s="41">
        <v>637084.07999999996</v>
      </c>
      <c r="D436" s="42">
        <v>765</v>
      </c>
      <c r="E436" s="41">
        <v>0</v>
      </c>
      <c r="F436" s="43">
        <v>0</v>
      </c>
      <c r="G436" s="44">
        <v>637084.07999999996</v>
      </c>
      <c r="H436" s="45">
        <v>765</v>
      </c>
    </row>
    <row r="437" spans="1:8" outlineLevel="2" x14ac:dyDescent="0.2">
      <c r="A437" s="63"/>
      <c r="B437" s="40" t="s">
        <v>92</v>
      </c>
      <c r="C437" s="41">
        <v>637084.07999999996</v>
      </c>
      <c r="D437" s="42">
        <v>765</v>
      </c>
      <c r="E437" s="41">
        <v>0</v>
      </c>
      <c r="F437" s="43">
        <v>0</v>
      </c>
      <c r="G437" s="44">
        <v>637084.07999999996</v>
      </c>
      <c r="H437" s="45">
        <v>765</v>
      </c>
    </row>
    <row r="438" spans="1:8" outlineLevel="2" x14ac:dyDescent="0.2">
      <c r="A438" s="63"/>
      <c r="B438" s="40" t="s">
        <v>93</v>
      </c>
      <c r="C438" s="41">
        <v>637084.07999999996</v>
      </c>
      <c r="D438" s="42">
        <v>765</v>
      </c>
      <c r="E438" s="41">
        <v>0</v>
      </c>
      <c r="F438" s="43">
        <v>0</v>
      </c>
      <c r="G438" s="44">
        <v>637084.07999999996</v>
      </c>
      <c r="H438" s="45">
        <v>765</v>
      </c>
    </row>
    <row r="439" spans="1:8" outlineLevel="2" x14ac:dyDescent="0.2">
      <c r="A439" s="63"/>
      <c r="B439" s="40" t="s">
        <v>94</v>
      </c>
      <c r="C439" s="41">
        <v>637084.07999999996</v>
      </c>
      <c r="D439" s="42">
        <v>765</v>
      </c>
      <c r="E439" s="41">
        <v>0</v>
      </c>
      <c r="F439" s="43">
        <v>0</v>
      </c>
      <c r="G439" s="44">
        <v>637084.07999999996</v>
      </c>
      <c r="H439" s="45">
        <v>765</v>
      </c>
    </row>
    <row r="440" spans="1:8" outlineLevel="2" x14ac:dyDescent="0.2">
      <c r="A440" s="63"/>
      <c r="B440" s="40" t="s">
        <v>95</v>
      </c>
      <c r="C440" s="41">
        <v>637084.07999999996</v>
      </c>
      <c r="D440" s="42">
        <v>765</v>
      </c>
      <c r="E440" s="41">
        <v>0</v>
      </c>
      <c r="F440" s="43">
        <v>0</v>
      </c>
      <c r="G440" s="44">
        <v>637084.07999999996</v>
      </c>
      <c r="H440" s="45">
        <v>765</v>
      </c>
    </row>
    <row r="441" spans="1:8" outlineLevel="2" x14ac:dyDescent="0.2">
      <c r="A441" s="63"/>
      <c r="B441" s="40" t="s">
        <v>96</v>
      </c>
      <c r="C441" s="41">
        <v>637084.07999999996</v>
      </c>
      <c r="D441" s="42">
        <v>765</v>
      </c>
      <c r="E441" s="41">
        <v>0</v>
      </c>
      <c r="F441" s="43">
        <v>0</v>
      </c>
      <c r="G441" s="44">
        <v>637084.07999999996</v>
      </c>
      <c r="H441" s="45">
        <v>765</v>
      </c>
    </row>
    <row r="442" spans="1:8" outlineLevel="2" x14ac:dyDescent="0.2">
      <c r="A442" s="63"/>
      <c r="B442" s="40" t="s">
        <v>97</v>
      </c>
      <c r="C442" s="41">
        <v>637084.07999999996</v>
      </c>
      <c r="D442" s="42">
        <v>765</v>
      </c>
      <c r="E442" s="41">
        <v>82646.2</v>
      </c>
      <c r="F442" s="43">
        <v>70</v>
      </c>
      <c r="G442" s="44">
        <v>719730.28</v>
      </c>
      <c r="H442" s="45">
        <v>835</v>
      </c>
    </row>
    <row r="443" spans="1:8" outlineLevel="2" x14ac:dyDescent="0.2">
      <c r="A443" s="63"/>
      <c r="B443" s="40" t="s">
        <v>98</v>
      </c>
      <c r="C443" s="41">
        <v>637084.07999999996</v>
      </c>
      <c r="D443" s="42">
        <v>765</v>
      </c>
      <c r="E443" s="41">
        <v>0</v>
      </c>
      <c r="F443" s="43">
        <v>0</v>
      </c>
      <c r="G443" s="44">
        <v>637084.07999999996</v>
      </c>
      <c r="H443" s="45">
        <v>765</v>
      </c>
    </row>
    <row r="444" spans="1:8" outlineLevel="2" x14ac:dyDescent="0.2">
      <c r="A444" s="63"/>
      <c r="B444" s="40" t="s">
        <v>99</v>
      </c>
      <c r="C444" s="41">
        <v>632920.12</v>
      </c>
      <c r="D444" s="42">
        <v>760</v>
      </c>
      <c r="E444" s="41">
        <v>0</v>
      </c>
      <c r="F444" s="43">
        <v>0</v>
      </c>
      <c r="G444" s="44">
        <v>632920.12</v>
      </c>
      <c r="H444" s="45">
        <v>760</v>
      </c>
    </row>
    <row r="445" spans="1:8" collapsed="1" x14ac:dyDescent="0.2">
      <c r="A445" s="49" t="s">
        <v>135</v>
      </c>
      <c r="B445" s="49" t="s">
        <v>31</v>
      </c>
      <c r="C445" s="32">
        <v>49689681</v>
      </c>
      <c r="D445" s="33">
        <v>49643</v>
      </c>
      <c r="E445" s="32">
        <v>-343392.21</v>
      </c>
      <c r="F445" s="33">
        <v>0</v>
      </c>
      <c r="G445" s="32">
        <v>49346288.789999999</v>
      </c>
      <c r="H445" s="33">
        <v>49643</v>
      </c>
    </row>
    <row r="446" spans="1:8" outlineLevel="2" collapsed="1" x14ac:dyDescent="0.2">
      <c r="A446" s="63"/>
      <c r="B446" s="40" t="s">
        <v>88</v>
      </c>
      <c r="C446" s="41">
        <v>4140890.16</v>
      </c>
      <c r="D446" s="43">
        <v>4137</v>
      </c>
      <c r="E446" s="41">
        <v>0</v>
      </c>
      <c r="F446" s="43">
        <v>0</v>
      </c>
      <c r="G446" s="44">
        <v>4140890.16</v>
      </c>
      <c r="H446" s="45">
        <v>4137</v>
      </c>
    </row>
    <row r="447" spans="1:8" outlineLevel="2" x14ac:dyDescent="0.2">
      <c r="A447" s="63"/>
      <c r="B447" s="40" t="s">
        <v>89</v>
      </c>
      <c r="C447" s="41">
        <v>4140890.16</v>
      </c>
      <c r="D447" s="43">
        <v>4137</v>
      </c>
      <c r="E447" s="41">
        <v>-231.07</v>
      </c>
      <c r="F447" s="43">
        <v>0</v>
      </c>
      <c r="G447" s="44">
        <v>4140659.09</v>
      </c>
      <c r="H447" s="45">
        <v>4137</v>
      </c>
    </row>
    <row r="448" spans="1:8" outlineLevel="2" x14ac:dyDescent="0.2">
      <c r="A448" s="63"/>
      <c r="B448" s="40" t="s">
        <v>90</v>
      </c>
      <c r="C448" s="41">
        <v>4140890.16</v>
      </c>
      <c r="D448" s="43">
        <v>4137</v>
      </c>
      <c r="E448" s="41">
        <v>0</v>
      </c>
      <c r="F448" s="43">
        <v>0</v>
      </c>
      <c r="G448" s="44">
        <v>4140890.16</v>
      </c>
      <c r="H448" s="45">
        <v>4137</v>
      </c>
    </row>
    <row r="449" spans="1:8" outlineLevel="2" x14ac:dyDescent="0.2">
      <c r="A449" s="63"/>
      <c r="B449" s="40" t="s">
        <v>91</v>
      </c>
      <c r="C449" s="41">
        <v>4140890.16</v>
      </c>
      <c r="D449" s="43">
        <v>4137</v>
      </c>
      <c r="E449" s="41">
        <v>-231.07</v>
      </c>
      <c r="F449" s="43">
        <v>0</v>
      </c>
      <c r="G449" s="44">
        <v>4140659.09</v>
      </c>
      <c r="H449" s="45">
        <v>4137</v>
      </c>
    </row>
    <row r="450" spans="1:8" outlineLevel="2" x14ac:dyDescent="0.2">
      <c r="A450" s="63"/>
      <c r="B450" s="40" t="s">
        <v>92</v>
      </c>
      <c r="C450" s="41">
        <v>4140890.16</v>
      </c>
      <c r="D450" s="43">
        <v>4137</v>
      </c>
      <c r="E450" s="41">
        <v>0</v>
      </c>
      <c r="F450" s="43">
        <v>0</v>
      </c>
      <c r="G450" s="44">
        <v>4140890.16</v>
      </c>
      <c r="H450" s="45">
        <v>4137</v>
      </c>
    </row>
    <row r="451" spans="1:8" outlineLevel="2" x14ac:dyDescent="0.2">
      <c r="A451" s="63"/>
      <c r="B451" s="40" t="s">
        <v>93</v>
      </c>
      <c r="C451" s="41">
        <v>4140890.16</v>
      </c>
      <c r="D451" s="43">
        <v>4137</v>
      </c>
      <c r="E451" s="41">
        <v>0</v>
      </c>
      <c r="F451" s="43">
        <v>0</v>
      </c>
      <c r="G451" s="44">
        <v>4140890.16</v>
      </c>
      <c r="H451" s="45">
        <v>4137</v>
      </c>
    </row>
    <row r="452" spans="1:8" outlineLevel="2" x14ac:dyDescent="0.2">
      <c r="A452" s="63"/>
      <c r="B452" s="40" t="s">
        <v>94</v>
      </c>
      <c r="C452" s="41">
        <v>4140890.16</v>
      </c>
      <c r="D452" s="43">
        <v>4137</v>
      </c>
      <c r="E452" s="41">
        <v>-342930.07</v>
      </c>
      <c r="F452" s="43">
        <v>0</v>
      </c>
      <c r="G452" s="44">
        <v>3797960.09</v>
      </c>
      <c r="H452" s="45">
        <v>4137</v>
      </c>
    </row>
    <row r="453" spans="1:8" outlineLevel="2" x14ac:dyDescent="0.2">
      <c r="A453" s="63"/>
      <c r="B453" s="40" t="s">
        <v>95</v>
      </c>
      <c r="C453" s="41">
        <v>4140890.16</v>
      </c>
      <c r="D453" s="43">
        <v>4137</v>
      </c>
      <c r="E453" s="41">
        <v>0</v>
      </c>
      <c r="F453" s="43">
        <v>0</v>
      </c>
      <c r="G453" s="44">
        <v>4140890.16</v>
      </c>
      <c r="H453" s="45">
        <v>4137</v>
      </c>
    </row>
    <row r="454" spans="1:8" outlineLevel="2" x14ac:dyDescent="0.2">
      <c r="A454" s="63"/>
      <c r="B454" s="40" t="s">
        <v>96</v>
      </c>
      <c r="C454" s="41">
        <v>4140890.16</v>
      </c>
      <c r="D454" s="43">
        <v>4137</v>
      </c>
      <c r="E454" s="41">
        <v>0</v>
      </c>
      <c r="F454" s="43">
        <v>0</v>
      </c>
      <c r="G454" s="44">
        <v>4140890.16</v>
      </c>
      <c r="H454" s="45">
        <v>4137</v>
      </c>
    </row>
    <row r="455" spans="1:8" outlineLevel="2" x14ac:dyDescent="0.2">
      <c r="A455" s="63"/>
      <c r="B455" s="40" t="s">
        <v>97</v>
      </c>
      <c r="C455" s="41">
        <v>4140890.16</v>
      </c>
      <c r="D455" s="43">
        <v>4137</v>
      </c>
      <c r="E455" s="41">
        <v>0</v>
      </c>
      <c r="F455" s="43">
        <v>0</v>
      </c>
      <c r="G455" s="44">
        <v>4140890.16</v>
      </c>
      <c r="H455" s="45">
        <v>4137</v>
      </c>
    </row>
    <row r="456" spans="1:8" outlineLevel="2" x14ac:dyDescent="0.2">
      <c r="A456" s="63"/>
      <c r="B456" s="40" t="s">
        <v>98</v>
      </c>
      <c r="C456" s="41">
        <v>4140890.16</v>
      </c>
      <c r="D456" s="43">
        <v>4137</v>
      </c>
      <c r="E456" s="41">
        <v>0</v>
      </c>
      <c r="F456" s="43">
        <v>0</v>
      </c>
      <c r="G456" s="44">
        <v>4140890.16</v>
      </c>
      <c r="H456" s="45">
        <v>4137</v>
      </c>
    </row>
    <row r="457" spans="1:8" outlineLevel="2" x14ac:dyDescent="0.2">
      <c r="A457" s="63"/>
      <c r="B457" s="40" t="s">
        <v>99</v>
      </c>
      <c r="C457" s="41">
        <v>4139889.24</v>
      </c>
      <c r="D457" s="43">
        <v>4136</v>
      </c>
      <c r="E457" s="41">
        <v>0</v>
      </c>
      <c r="F457" s="43">
        <v>0</v>
      </c>
      <c r="G457" s="44">
        <v>4139889.24</v>
      </c>
      <c r="H457" s="45">
        <v>4136</v>
      </c>
    </row>
    <row r="458" spans="1:8" collapsed="1" x14ac:dyDescent="0.2">
      <c r="A458" s="49" t="s">
        <v>136</v>
      </c>
      <c r="B458" s="49" t="s">
        <v>32</v>
      </c>
      <c r="C458" s="32">
        <v>8172834</v>
      </c>
      <c r="D458" s="33">
        <v>10899</v>
      </c>
      <c r="E458" s="32">
        <v>-182919.14</v>
      </c>
      <c r="F458" s="33">
        <v>0</v>
      </c>
      <c r="G458" s="32">
        <v>7989914.8600000003</v>
      </c>
      <c r="H458" s="33">
        <v>10899</v>
      </c>
    </row>
    <row r="459" spans="1:8" outlineLevel="2" collapsed="1" x14ac:dyDescent="0.2">
      <c r="A459" s="63"/>
      <c r="B459" s="40" t="s">
        <v>88</v>
      </c>
      <c r="C459" s="41">
        <v>680882.03</v>
      </c>
      <c r="D459" s="42">
        <v>908</v>
      </c>
      <c r="E459" s="41">
        <v>0</v>
      </c>
      <c r="F459" s="43">
        <v>0</v>
      </c>
      <c r="G459" s="44">
        <v>680882.03</v>
      </c>
      <c r="H459" s="45">
        <v>908</v>
      </c>
    </row>
    <row r="460" spans="1:8" outlineLevel="2" x14ac:dyDescent="0.2">
      <c r="A460" s="63"/>
      <c r="B460" s="40" t="s">
        <v>89</v>
      </c>
      <c r="C460" s="41">
        <v>680882.03</v>
      </c>
      <c r="D460" s="42">
        <v>908</v>
      </c>
      <c r="E460" s="41">
        <v>0</v>
      </c>
      <c r="F460" s="43">
        <v>0</v>
      </c>
      <c r="G460" s="44">
        <v>680882.03</v>
      </c>
      <c r="H460" s="45">
        <v>908</v>
      </c>
    </row>
    <row r="461" spans="1:8" outlineLevel="2" x14ac:dyDescent="0.2">
      <c r="A461" s="63"/>
      <c r="B461" s="40" t="s">
        <v>90</v>
      </c>
      <c r="C461" s="41">
        <v>680882.03</v>
      </c>
      <c r="D461" s="42">
        <v>908</v>
      </c>
      <c r="E461" s="41">
        <v>0</v>
      </c>
      <c r="F461" s="43">
        <v>0</v>
      </c>
      <c r="G461" s="44">
        <v>680882.03</v>
      </c>
      <c r="H461" s="45">
        <v>908</v>
      </c>
    </row>
    <row r="462" spans="1:8" outlineLevel="2" x14ac:dyDescent="0.2">
      <c r="A462" s="63"/>
      <c r="B462" s="40" t="s">
        <v>91</v>
      </c>
      <c r="C462" s="41">
        <v>680882.03</v>
      </c>
      <c r="D462" s="42">
        <v>908</v>
      </c>
      <c r="E462" s="41">
        <v>0</v>
      </c>
      <c r="F462" s="43">
        <v>0</v>
      </c>
      <c r="G462" s="44">
        <v>680882.03</v>
      </c>
      <c r="H462" s="45">
        <v>908</v>
      </c>
    </row>
    <row r="463" spans="1:8" outlineLevel="2" x14ac:dyDescent="0.2">
      <c r="A463" s="63"/>
      <c r="B463" s="40" t="s">
        <v>92</v>
      </c>
      <c r="C463" s="41">
        <v>680882.03</v>
      </c>
      <c r="D463" s="42">
        <v>908</v>
      </c>
      <c r="E463" s="41">
        <v>0</v>
      </c>
      <c r="F463" s="43">
        <v>0</v>
      </c>
      <c r="G463" s="44">
        <v>680882.03</v>
      </c>
      <c r="H463" s="45">
        <v>908</v>
      </c>
    </row>
    <row r="464" spans="1:8" outlineLevel="2" x14ac:dyDescent="0.2">
      <c r="A464" s="63"/>
      <c r="B464" s="40" t="s">
        <v>93</v>
      </c>
      <c r="C464" s="41">
        <v>680882.03</v>
      </c>
      <c r="D464" s="42">
        <v>908</v>
      </c>
      <c r="E464" s="41">
        <v>-45376.800000000003</v>
      </c>
      <c r="F464" s="43">
        <v>0</v>
      </c>
      <c r="G464" s="44">
        <v>635505.23</v>
      </c>
      <c r="H464" s="45">
        <v>908</v>
      </c>
    </row>
    <row r="465" spans="1:8" outlineLevel="2" x14ac:dyDescent="0.2">
      <c r="A465" s="63"/>
      <c r="B465" s="40" t="s">
        <v>94</v>
      </c>
      <c r="C465" s="41">
        <v>680882.03</v>
      </c>
      <c r="D465" s="42">
        <v>908</v>
      </c>
      <c r="E465" s="41">
        <v>0</v>
      </c>
      <c r="F465" s="43">
        <v>0</v>
      </c>
      <c r="G465" s="44">
        <v>680882.03</v>
      </c>
      <c r="H465" s="45">
        <v>908</v>
      </c>
    </row>
    <row r="466" spans="1:8" outlineLevel="2" x14ac:dyDescent="0.2">
      <c r="A466" s="63"/>
      <c r="B466" s="40" t="s">
        <v>95</v>
      </c>
      <c r="C466" s="41">
        <v>680882.03</v>
      </c>
      <c r="D466" s="42">
        <v>908</v>
      </c>
      <c r="E466" s="41">
        <v>-54909.4</v>
      </c>
      <c r="F466" s="43">
        <v>0</v>
      </c>
      <c r="G466" s="44">
        <v>625972.63</v>
      </c>
      <c r="H466" s="45">
        <v>908</v>
      </c>
    </row>
    <row r="467" spans="1:8" outlineLevel="2" x14ac:dyDescent="0.2">
      <c r="A467" s="63"/>
      <c r="B467" s="40" t="s">
        <v>96</v>
      </c>
      <c r="C467" s="41">
        <v>680882.03</v>
      </c>
      <c r="D467" s="42">
        <v>908</v>
      </c>
      <c r="E467" s="41">
        <v>-82632.94</v>
      </c>
      <c r="F467" s="43">
        <v>0</v>
      </c>
      <c r="G467" s="44">
        <v>598249.09</v>
      </c>
      <c r="H467" s="45">
        <v>908</v>
      </c>
    </row>
    <row r="468" spans="1:8" outlineLevel="2" x14ac:dyDescent="0.2">
      <c r="A468" s="63"/>
      <c r="B468" s="40" t="s">
        <v>97</v>
      </c>
      <c r="C468" s="41">
        <v>680882.03</v>
      </c>
      <c r="D468" s="42">
        <v>908</v>
      </c>
      <c r="E468" s="41">
        <v>0</v>
      </c>
      <c r="F468" s="43">
        <v>0</v>
      </c>
      <c r="G468" s="44">
        <v>680882.03</v>
      </c>
      <c r="H468" s="45">
        <v>908</v>
      </c>
    </row>
    <row r="469" spans="1:8" outlineLevel="2" x14ac:dyDescent="0.2">
      <c r="A469" s="63"/>
      <c r="B469" s="40" t="s">
        <v>98</v>
      </c>
      <c r="C469" s="41">
        <v>680882.03</v>
      </c>
      <c r="D469" s="42">
        <v>908</v>
      </c>
      <c r="E469" s="41">
        <v>0</v>
      </c>
      <c r="F469" s="43">
        <v>0</v>
      </c>
      <c r="G469" s="44">
        <v>680882.03</v>
      </c>
      <c r="H469" s="45">
        <v>908</v>
      </c>
    </row>
    <row r="470" spans="1:8" outlineLevel="2" x14ac:dyDescent="0.2">
      <c r="A470" s="63"/>
      <c r="B470" s="40" t="s">
        <v>99</v>
      </c>
      <c r="C470" s="41">
        <v>683131.67</v>
      </c>
      <c r="D470" s="42">
        <v>911</v>
      </c>
      <c r="E470" s="41">
        <v>0</v>
      </c>
      <c r="F470" s="43">
        <v>0</v>
      </c>
      <c r="G470" s="44">
        <v>683131.67</v>
      </c>
      <c r="H470" s="45">
        <v>911</v>
      </c>
    </row>
    <row r="471" spans="1:8" collapsed="1" x14ac:dyDescent="0.2">
      <c r="A471" s="49" t="s">
        <v>137</v>
      </c>
      <c r="B471" s="49" t="s">
        <v>33</v>
      </c>
      <c r="C471" s="32">
        <v>8277445</v>
      </c>
      <c r="D471" s="33">
        <v>11300</v>
      </c>
      <c r="E471" s="32">
        <v>120427.32</v>
      </c>
      <c r="F471" s="33">
        <v>102</v>
      </c>
      <c r="G471" s="32">
        <v>8397872.3200000003</v>
      </c>
      <c r="H471" s="33">
        <v>11402</v>
      </c>
    </row>
    <row r="472" spans="1:8" outlineLevel="2" collapsed="1" x14ac:dyDescent="0.2">
      <c r="A472" s="63"/>
      <c r="B472" s="40" t="s">
        <v>88</v>
      </c>
      <c r="C472" s="41">
        <v>690031.26</v>
      </c>
      <c r="D472" s="42">
        <v>942</v>
      </c>
      <c r="E472" s="41">
        <v>0</v>
      </c>
      <c r="F472" s="43">
        <v>0</v>
      </c>
      <c r="G472" s="44">
        <v>690031.26</v>
      </c>
      <c r="H472" s="45">
        <v>942</v>
      </c>
    </row>
    <row r="473" spans="1:8" outlineLevel="2" x14ac:dyDescent="0.2">
      <c r="A473" s="63"/>
      <c r="B473" s="40" t="s">
        <v>89</v>
      </c>
      <c r="C473" s="41">
        <v>690031.26</v>
      </c>
      <c r="D473" s="42">
        <v>942</v>
      </c>
      <c r="E473" s="41">
        <v>0</v>
      </c>
      <c r="F473" s="43">
        <v>0</v>
      </c>
      <c r="G473" s="44">
        <v>690031.26</v>
      </c>
      <c r="H473" s="45">
        <v>942</v>
      </c>
    </row>
    <row r="474" spans="1:8" outlineLevel="2" x14ac:dyDescent="0.2">
      <c r="A474" s="63"/>
      <c r="B474" s="40" t="s">
        <v>90</v>
      </c>
      <c r="C474" s="41">
        <v>690031.26</v>
      </c>
      <c r="D474" s="42">
        <v>942</v>
      </c>
      <c r="E474" s="41">
        <v>0</v>
      </c>
      <c r="F474" s="43">
        <v>0</v>
      </c>
      <c r="G474" s="44">
        <v>690031.26</v>
      </c>
      <c r="H474" s="45">
        <v>942</v>
      </c>
    </row>
    <row r="475" spans="1:8" outlineLevel="2" x14ac:dyDescent="0.2">
      <c r="A475" s="63"/>
      <c r="B475" s="40" t="s">
        <v>91</v>
      </c>
      <c r="C475" s="41">
        <v>690031.26</v>
      </c>
      <c r="D475" s="42">
        <v>942</v>
      </c>
      <c r="E475" s="41">
        <v>0</v>
      </c>
      <c r="F475" s="43">
        <v>0</v>
      </c>
      <c r="G475" s="44">
        <v>690031.26</v>
      </c>
      <c r="H475" s="45">
        <v>942</v>
      </c>
    </row>
    <row r="476" spans="1:8" outlineLevel="2" x14ac:dyDescent="0.2">
      <c r="A476" s="63"/>
      <c r="B476" s="40" t="s">
        <v>92</v>
      </c>
      <c r="C476" s="41">
        <v>690031.26</v>
      </c>
      <c r="D476" s="42">
        <v>942</v>
      </c>
      <c r="E476" s="41">
        <v>0</v>
      </c>
      <c r="F476" s="43">
        <v>0</v>
      </c>
      <c r="G476" s="44">
        <v>690031.26</v>
      </c>
      <c r="H476" s="45">
        <v>942</v>
      </c>
    </row>
    <row r="477" spans="1:8" outlineLevel="2" x14ac:dyDescent="0.2">
      <c r="A477" s="63"/>
      <c r="B477" s="40" t="s">
        <v>93</v>
      </c>
      <c r="C477" s="41">
        <v>690031.26</v>
      </c>
      <c r="D477" s="42">
        <v>942</v>
      </c>
      <c r="E477" s="41">
        <v>0</v>
      </c>
      <c r="F477" s="43">
        <v>0</v>
      </c>
      <c r="G477" s="44">
        <v>690031.26</v>
      </c>
      <c r="H477" s="45">
        <v>942</v>
      </c>
    </row>
    <row r="478" spans="1:8" outlineLevel="2" x14ac:dyDescent="0.2">
      <c r="A478" s="63"/>
      <c r="B478" s="40" t="s">
        <v>94</v>
      </c>
      <c r="C478" s="41">
        <v>690031.26</v>
      </c>
      <c r="D478" s="42">
        <v>942</v>
      </c>
      <c r="E478" s="41">
        <v>0</v>
      </c>
      <c r="F478" s="43">
        <v>0</v>
      </c>
      <c r="G478" s="44">
        <v>690031.26</v>
      </c>
      <c r="H478" s="45">
        <v>942</v>
      </c>
    </row>
    <row r="479" spans="1:8" outlineLevel="2" x14ac:dyDescent="0.2">
      <c r="A479" s="63"/>
      <c r="B479" s="40" t="s">
        <v>95</v>
      </c>
      <c r="C479" s="41">
        <v>690031.26</v>
      </c>
      <c r="D479" s="42">
        <v>942</v>
      </c>
      <c r="E479" s="41">
        <v>0</v>
      </c>
      <c r="F479" s="43">
        <v>0</v>
      </c>
      <c r="G479" s="44">
        <v>690031.26</v>
      </c>
      <c r="H479" s="45">
        <v>942</v>
      </c>
    </row>
    <row r="480" spans="1:8" outlineLevel="2" x14ac:dyDescent="0.2">
      <c r="A480" s="63"/>
      <c r="B480" s="40" t="s">
        <v>96</v>
      </c>
      <c r="C480" s="41">
        <v>690031.26</v>
      </c>
      <c r="D480" s="42">
        <v>942</v>
      </c>
      <c r="E480" s="41">
        <v>0</v>
      </c>
      <c r="F480" s="43">
        <v>0</v>
      </c>
      <c r="G480" s="44">
        <v>690031.26</v>
      </c>
      <c r="H480" s="45">
        <v>942</v>
      </c>
    </row>
    <row r="481" spans="1:8" outlineLevel="2" x14ac:dyDescent="0.2">
      <c r="A481" s="63"/>
      <c r="B481" s="40" t="s">
        <v>97</v>
      </c>
      <c r="C481" s="41">
        <v>690031.26</v>
      </c>
      <c r="D481" s="42">
        <v>942</v>
      </c>
      <c r="E481" s="41">
        <v>120427.32</v>
      </c>
      <c r="F481" s="43">
        <v>102</v>
      </c>
      <c r="G481" s="44">
        <v>810458.58</v>
      </c>
      <c r="H481" s="45">
        <v>1044</v>
      </c>
    </row>
    <row r="482" spans="1:8" outlineLevel="2" x14ac:dyDescent="0.2">
      <c r="A482" s="63"/>
      <c r="B482" s="40" t="s">
        <v>98</v>
      </c>
      <c r="C482" s="41">
        <v>690031.26</v>
      </c>
      <c r="D482" s="42">
        <v>942</v>
      </c>
      <c r="E482" s="41">
        <v>0</v>
      </c>
      <c r="F482" s="43">
        <v>0</v>
      </c>
      <c r="G482" s="44">
        <v>690031.26</v>
      </c>
      <c r="H482" s="45">
        <v>942</v>
      </c>
    </row>
    <row r="483" spans="1:8" outlineLevel="2" x14ac:dyDescent="0.2">
      <c r="A483" s="63"/>
      <c r="B483" s="40" t="s">
        <v>99</v>
      </c>
      <c r="C483" s="41">
        <v>687101.14</v>
      </c>
      <c r="D483" s="42">
        <v>938</v>
      </c>
      <c r="E483" s="41">
        <v>0</v>
      </c>
      <c r="F483" s="43">
        <v>0</v>
      </c>
      <c r="G483" s="44">
        <v>687101.14</v>
      </c>
      <c r="H483" s="45">
        <v>938</v>
      </c>
    </row>
    <row r="484" spans="1:8" collapsed="1" x14ac:dyDescent="0.2">
      <c r="A484" s="49" t="s">
        <v>138</v>
      </c>
      <c r="B484" s="49" t="s">
        <v>34</v>
      </c>
      <c r="C484" s="32">
        <v>11726966</v>
      </c>
      <c r="D484" s="33">
        <v>11845</v>
      </c>
      <c r="E484" s="32">
        <v>-599672.06999999995</v>
      </c>
      <c r="F484" s="33">
        <v>-300</v>
      </c>
      <c r="G484" s="32">
        <v>11127293.93</v>
      </c>
      <c r="H484" s="33">
        <v>11545</v>
      </c>
    </row>
    <row r="485" spans="1:8" outlineLevel="2" x14ac:dyDescent="0.2">
      <c r="A485" s="63"/>
      <c r="B485" s="40" t="s">
        <v>88</v>
      </c>
      <c r="C485" s="41">
        <v>977164.66</v>
      </c>
      <c r="D485" s="42">
        <v>987</v>
      </c>
      <c r="E485" s="41">
        <v>-129541.65</v>
      </c>
      <c r="F485" s="43">
        <v>-69</v>
      </c>
      <c r="G485" s="44">
        <v>847623.01</v>
      </c>
      <c r="H485" s="45">
        <v>918</v>
      </c>
    </row>
    <row r="486" spans="1:8" outlineLevel="2" x14ac:dyDescent="0.2">
      <c r="A486" s="63"/>
      <c r="B486" s="40" t="s">
        <v>89</v>
      </c>
      <c r="C486" s="41">
        <v>977164.66</v>
      </c>
      <c r="D486" s="42">
        <v>987</v>
      </c>
      <c r="E486" s="41">
        <v>-33908.01</v>
      </c>
      <c r="F486" s="43">
        <v>-13</v>
      </c>
      <c r="G486" s="44">
        <v>943256.65</v>
      </c>
      <c r="H486" s="45">
        <v>974</v>
      </c>
    </row>
    <row r="487" spans="1:8" outlineLevel="2" x14ac:dyDescent="0.2">
      <c r="A487" s="63"/>
      <c r="B487" s="40" t="s">
        <v>90</v>
      </c>
      <c r="C487" s="41">
        <v>977164.66</v>
      </c>
      <c r="D487" s="42">
        <v>987</v>
      </c>
      <c r="E487" s="41">
        <v>-191147.85</v>
      </c>
      <c r="F487" s="43">
        <v>-69</v>
      </c>
      <c r="G487" s="44">
        <v>786016.81</v>
      </c>
      <c r="H487" s="45">
        <v>918</v>
      </c>
    </row>
    <row r="488" spans="1:8" outlineLevel="2" x14ac:dyDescent="0.2">
      <c r="A488" s="63"/>
      <c r="B488" s="40" t="s">
        <v>91</v>
      </c>
      <c r="C488" s="41">
        <v>977164.66</v>
      </c>
      <c r="D488" s="42">
        <v>987</v>
      </c>
      <c r="E488" s="41">
        <v>0</v>
      </c>
      <c r="F488" s="43">
        <v>0</v>
      </c>
      <c r="G488" s="44">
        <v>977164.66</v>
      </c>
      <c r="H488" s="45">
        <v>987</v>
      </c>
    </row>
    <row r="489" spans="1:8" outlineLevel="2" x14ac:dyDescent="0.2">
      <c r="A489" s="63"/>
      <c r="B489" s="40" t="s">
        <v>92</v>
      </c>
      <c r="C489" s="41">
        <v>977164.66</v>
      </c>
      <c r="D489" s="42">
        <v>987</v>
      </c>
      <c r="E489" s="41">
        <v>0</v>
      </c>
      <c r="F489" s="43">
        <v>0</v>
      </c>
      <c r="G489" s="44">
        <v>977164.66</v>
      </c>
      <c r="H489" s="45">
        <v>987</v>
      </c>
    </row>
    <row r="490" spans="1:8" outlineLevel="2" x14ac:dyDescent="0.2">
      <c r="A490" s="63"/>
      <c r="B490" s="40" t="s">
        <v>93</v>
      </c>
      <c r="C490" s="41">
        <v>977164.66</v>
      </c>
      <c r="D490" s="42">
        <v>987</v>
      </c>
      <c r="E490" s="41">
        <v>-245074.56</v>
      </c>
      <c r="F490" s="43">
        <v>-149</v>
      </c>
      <c r="G490" s="44">
        <v>732090.1</v>
      </c>
      <c r="H490" s="45">
        <v>838</v>
      </c>
    </row>
    <row r="491" spans="1:8" outlineLevel="2" x14ac:dyDescent="0.2">
      <c r="A491" s="63"/>
      <c r="B491" s="40" t="s">
        <v>94</v>
      </c>
      <c r="C491" s="41">
        <v>977164.66</v>
      </c>
      <c r="D491" s="42">
        <v>987</v>
      </c>
      <c r="E491" s="41">
        <v>0</v>
      </c>
      <c r="F491" s="43">
        <v>0</v>
      </c>
      <c r="G491" s="44">
        <v>977164.66</v>
      </c>
      <c r="H491" s="45">
        <v>987</v>
      </c>
    </row>
    <row r="492" spans="1:8" outlineLevel="2" x14ac:dyDescent="0.2">
      <c r="A492" s="63"/>
      <c r="B492" s="40" t="s">
        <v>95</v>
      </c>
      <c r="C492" s="41">
        <v>977164.66</v>
      </c>
      <c r="D492" s="42">
        <v>987</v>
      </c>
      <c r="E492" s="41">
        <v>0</v>
      </c>
      <c r="F492" s="43">
        <v>0</v>
      </c>
      <c r="G492" s="44">
        <v>977164.66</v>
      </c>
      <c r="H492" s="45">
        <v>987</v>
      </c>
    </row>
    <row r="493" spans="1:8" outlineLevel="2" x14ac:dyDescent="0.2">
      <c r="A493" s="63"/>
      <c r="B493" s="40" t="s">
        <v>96</v>
      </c>
      <c r="C493" s="41">
        <v>977164.66</v>
      </c>
      <c r="D493" s="42">
        <v>987</v>
      </c>
      <c r="E493" s="41">
        <v>0</v>
      </c>
      <c r="F493" s="43">
        <v>0</v>
      </c>
      <c r="G493" s="44">
        <v>977164.66</v>
      </c>
      <c r="H493" s="45">
        <v>987</v>
      </c>
    </row>
    <row r="494" spans="1:8" outlineLevel="2" x14ac:dyDescent="0.2">
      <c r="A494" s="63"/>
      <c r="B494" s="40" t="s">
        <v>97</v>
      </c>
      <c r="C494" s="41">
        <v>977164.66</v>
      </c>
      <c r="D494" s="42">
        <v>987</v>
      </c>
      <c r="E494" s="41">
        <v>0</v>
      </c>
      <c r="F494" s="43">
        <v>0</v>
      </c>
      <c r="G494" s="44">
        <v>977164.66</v>
      </c>
      <c r="H494" s="45">
        <v>987</v>
      </c>
    </row>
    <row r="495" spans="1:8" outlineLevel="2" x14ac:dyDescent="0.2">
      <c r="A495" s="63"/>
      <c r="B495" s="40" t="s">
        <v>98</v>
      </c>
      <c r="C495" s="41">
        <v>977164.66</v>
      </c>
      <c r="D495" s="42">
        <v>987</v>
      </c>
      <c r="E495" s="41">
        <v>0</v>
      </c>
      <c r="F495" s="43">
        <v>0</v>
      </c>
      <c r="G495" s="44">
        <v>977164.66</v>
      </c>
      <c r="H495" s="45">
        <v>987</v>
      </c>
    </row>
    <row r="496" spans="1:8" outlineLevel="2" x14ac:dyDescent="0.2">
      <c r="A496" s="63"/>
      <c r="B496" s="40" t="s">
        <v>99</v>
      </c>
      <c r="C496" s="41">
        <v>978154.74</v>
      </c>
      <c r="D496" s="42">
        <v>988</v>
      </c>
      <c r="E496" s="41">
        <v>0</v>
      </c>
      <c r="F496" s="43">
        <v>0</v>
      </c>
      <c r="G496" s="44">
        <v>978154.74</v>
      </c>
      <c r="H496" s="45">
        <v>988</v>
      </c>
    </row>
    <row r="497" spans="1:8" collapsed="1" x14ac:dyDescent="0.2">
      <c r="A497" s="49" t="s">
        <v>139</v>
      </c>
      <c r="B497" s="49" t="s">
        <v>35</v>
      </c>
      <c r="C497" s="32">
        <v>17526875</v>
      </c>
      <c r="D497" s="33">
        <v>18804</v>
      </c>
      <c r="E497" s="32">
        <v>-418350.01</v>
      </c>
      <c r="F497" s="33">
        <v>0</v>
      </c>
      <c r="G497" s="32">
        <v>17108524.989999998</v>
      </c>
      <c r="H497" s="33">
        <v>18804</v>
      </c>
    </row>
    <row r="498" spans="1:8" outlineLevel="2" x14ac:dyDescent="0.2">
      <c r="A498" s="63"/>
      <c r="B498" s="40" t="s">
        <v>88</v>
      </c>
      <c r="C498" s="41">
        <v>1460572.92</v>
      </c>
      <c r="D498" s="43">
        <v>1567</v>
      </c>
      <c r="E498" s="41">
        <v>-97909.71</v>
      </c>
      <c r="F498" s="43">
        <v>0</v>
      </c>
      <c r="G498" s="44">
        <v>1362663.21</v>
      </c>
      <c r="H498" s="45">
        <v>1567</v>
      </c>
    </row>
    <row r="499" spans="1:8" outlineLevel="2" x14ac:dyDescent="0.2">
      <c r="A499" s="63"/>
      <c r="B499" s="40" t="s">
        <v>89</v>
      </c>
      <c r="C499" s="41">
        <v>1460572.92</v>
      </c>
      <c r="D499" s="43">
        <v>1567</v>
      </c>
      <c r="E499" s="41">
        <v>-73584.59</v>
      </c>
      <c r="F499" s="43">
        <v>0</v>
      </c>
      <c r="G499" s="44">
        <v>1386988.33</v>
      </c>
      <c r="H499" s="45">
        <v>1567</v>
      </c>
    </row>
    <row r="500" spans="1:8" outlineLevel="2" x14ac:dyDescent="0.2">
      <c r="A500" s="63"/>
      <c r="B500" s="40" t="s">
        <v>90</v>
      </c>
      <c r="C500" s="41">
        <v>1460572.92</v>
      </c>
      <c r="D500" s="43">
        <v>1567</v>
      </c>
      <c r="E500" s="41">
        <v>-125638</v>
      </c>
      <c r="F500" s="43">
        <v>0</v>
      </c>
      <c r="G500" s="44">
        <v>1334934.92</v>
      </c>
      <c r="H500" s="45">
        <v>1567</v>
      </c>
    </row>
    <row r="501" spans="1:8" outlineLevel="2" x14ac:dyDescent="0.2">
      <c r="A501" s="63"/>
      <c r="B501" s="40" t="s">
        <v>91</v>
      </c>
      <c r="C501" s="41">
        <v>1460572.92</v>
      </c>
      <c r="D501" s="43">
        <v>1567</v>
      </c>
      <c r="E501" s="41">
        <v>-40423.86</v>
      </c>
      <c r="F501" s="43">
        <v>0</v>
      </c>
      <c r="G501" s="44">
        <v>1420149.06</v>
      </c>
      <c r="H501" s="45">
        <v>1567</v>
      </c>
    </row>
    <row r="502" spans="1:8" outlineLevel="2" x14ac:dyDescent="0.2">
      <c r="A502" s="63"/>
      <c r="B502" s="40" t="s">
        <v>92</v>
      </c>
      <c r="C502" s="41">
        <v>1460572.92</v>
      </c>
      <c r="D502" s="43">
        <v>1567</v>
      </c>
      <c r="E502" s="41">
        <v>0</v>
      </c>
      <c r="F502" s="43">
        <v>0</v>
      </c>
      <c r="G502" s="44">
        <v>1460572.92</v>
      </c>
      <c r="H502" s="45">
        <v>1567</v>
      </c>
    </row>
    <row r="503" spans="1:8" outlineLevel="2" x14ac:dyDescent="0.2">
      <c r="A503" s="63"/>
      <c r="B503" s="40" t="s">
        <v>93</v>
      </c>
      <c r="C503" s="41">
        <v>1460572.92</v>
      </c>
      <c r="D503" s="43">
        <v>1567</v>
      </c>
      <c r="E503" s="41">
        <v>0</v>
      </c>
      <c r="F503" s="43">
        <v>0</v>
      </c>
      <c r="G503" s="44">
        <v>1460572.92</v>
      </c>
      <c r="H503" s="45">
        <v>1567</v>
      </c>
    </row>
    <row r="504" spans="1:8" outlineLevel="2" x14ac:dyDescent="0.2">
      <c r="A504" s="63"/>
      <c r="B504" s="40" t="s">
        <v>94</v>
      </c>
      <c r="C504" s="41">
        <v>1460572.92</v>
      </c>
      <c r="D504" s="43">
        <v>1567</v>
      </c>
      <c r="E504" s="41">
        <v>0</v>
      </c>
      <c r="F504" s="43">
        <v>0</v>
      </c>
      <c r="G504" s="44">
        <v>1460572.92</v>
      </c>
      <c r="H504" s="45">
        <v>1567</v>
      </c>
    </row>
    <row r="505" spans="1:8" outlineLevel="2" x14ac:dyDescent="0.2">
      <c r="A505" s="63"/>
      <c r="B505" s="40" t="s">
        <v>95</v>
      </c>
      <c r="C505" s="41">
        <v>1460572.92</v>
      </c>
      <c r="D505" s="43">
        <v>1567</v>
      </c>
      <c r="E505" s="41">
        <v>0</v>
      </c>
      <c r="F505" s="43">
        <v>0</v>
      </c>
      <c r="G505" s="44">
        <v>1460572.92</v>
      </c>
      <c r="H505" s="45">
        <v>1567</v>
      </c>
    </row>
    <row r="506" spans="1:8" outlineLevel="2" x14ac:dyDescent="0.2">
      <c r="A506" s="63"/>
      <c r="B506" s="40" t="s">
        <v>96</v>
      </c>
      <c r="C506" s="41">
        <v>1460572.92</v>
      </c>
      <c r="D506" s="43">
        <v>1567</v>
      </c>
      <c r="E506" s="41">
        <v>-80793.850000000006</v>
      </c>
      <c r="F506" s="43">
        <v>0</v>
      </c>
      <c r="G506" s="44">
        <v>1379779.07</v>
      </c>
      <c r="H506" s="45">
        <v>1567</v>
      </c>
    </row>
    <row r="507" spans="1:8" outlineLevel="2" x14ac:dyDescent="0.2">
      <c r="A507" s="63"/>
      <c r="B507" s="40" t="s">
        <v>97</v>
      </c>
      <c r="C507" s="41">
        <v>1460572.92</v>
      </c>
      <c r="D507" s="43">
        <v>1567</v>
      </c>
      <c r="E507" s="41">
        <v>0</v>
      </c>
      <c r="F507" s="43">
        <v>0</v>
      </c>
      <c r="G507" s="44">
        <v>1460572.92</v>
      </c>
      <c r="H507" s="45">
        <v>1567</v>
      </c>
    </row>
    <row r="508" spans="1:8" outlineLevel="2" x14ac:dyDescent="0.2">
      <c r="A508" s="63"/>
      <c r="B508" s="40" t="s">
        <v>98</v>
      </c>
      <c r="C508" s="41">
        <v>1460572.92</v>
      </c>
      <c r="D508" s="43">
        <v>1567</v>
      </c>
      <c r="E508" s="41">
        <v>0</v>
      </c>
      <c r="F508" s="43">
        <v>0</v>
      </c>
      <c r="G508" s="44">
        <v>1460572.92</v>
      </c>
      <c r="H508" s="45">
        <v>1567</v>
      </c>
    </row>
    <row r="509" spans="1:8" outlineLevel="2" x14ac:dyDescent="0.2">
      <c r="A509" s="63"/>
      <c r="B509" s="40" t="s">
        <v>99</v>
      </c>
      <c r="C509" s="41">
        <v>1460572.88</v>
      </c>
      <c r="D509" s="43">
        <v>1567</v>
      </c>
      <c r="E509" s="41">
        <v>0</v>
      </c>
      <c r="F509" s="43">
        <v>0</v>
      </c>
      <c r="G509" s="44">
        <v>1460572.88</v>
      </c>
      <c r="H509" s="45">
        <v>1567</v>
      </c>
    </row>
    <row r="510" spans="1:8" collapsed="1" x14ac:dyDescent="0.2">
      <c r="A510" s="49" t="s">
        <v>140</v>
      </c>
      <c r="B510" s="49" t="s">
        <v>36</v>
      </c>
      <c r="C510" s="32">
        <v>5256764</v>
      </c>
      <c r="D510" s="33">
        <v>5571</v>
      </c>
      <c r="E510" s="32">
        <v>-126298.97</v>
      </c>
      <c r="F510" s="33">
        <v>0</v>
      </c>
      <c r="G510" s="32">
        <v>5130465.03</v>
      </c>
      <c r="H510" s="33">
        <v>5571</v>
      </c>
    </row>
    <row r="511" spans="1:8" outlineLevel="2" collapsed="1" x14ac:dyDescent="0.2">
      <c r="A511" s="63"/>
      <c r="B511" s="40" t="s">
        <v>88</v>
      </c>
      <c r="C511" s="41">
        <v>437827.77</v>
      </c>
      <c r="D511" s="42">
        <v>464</v>
      </c>
      <c r="E511" s="41">
        <v>0</v>
      </c>
      <c r="F511" s="43">
        <v>0</v>
      </c>
      <c r="G511" s="44">
        <v>437827.77</v>
      </c>
      <c r="H511" s="45">
        <v>464</v>
      </c>
    </row>
    <row r="512" spans="1:8" outlineLevel="2" x14ac:dyDescent="0.2">
      <c r="A512" s="63"/>
      <c r="B512" s="40" t="s">
        <v>89</v>
      </c>
      <c r="C512" s="41">
        <v>437827.77</v>
      </c>
      <c r="D512" s="42">
        <v>464</v>
      </c>
      <c r="E512" s="41">
        <v>-106412.66</v>
      </c>
      <c r="F512" s="43">
        <v>0</v>
      </c>
      <c r="G512" s="44">
        <v>331415.11</v>
      </c>
      <c r="H512" s="45">
        <v>464</v>
      </c>
    </row>
    <row r="513" spans="1:8" outlineLevel="2" x14ac:dyDescent="0.2">
      <c r="A513" s="63"/>
      <c r="B513" s="40" t="s">
        <v>90</v>
      </c>
      <c r="C513" s="41">
        <v>437827.77</v>
      </c>
      <c r="D513" s="42">
        <v>464</v>
      </c>
      <c r="E513" s="41">
        <v>0</v>
      </c>
      <c r="F513" s="43">
        <v>0</v>
      </c>
      <c r="G513" s="44">
        <v>437827.77</v>
      </c>
      <c r="H513" s="45">
        <v>464</v>
      </c>
    </row>
    <row r="514" spans="1:8" outlineLevel="2" x14ac:dyDescent="0.2">
      <c r="A514" s="63"/>
      <c r="B514" s="40" t="s">
        <v>91</v>
      </c>
      <c r="C514" s="41">
        <v>437827.77</v>
      </c>
      <c r="D514" s="42">
        <v>464</v>
      </c>
      <c r="E514" s="41">
        <v>0</v>
      </c>
      <c r="F514" s="43">
        <v>0</v>
      </c>
      <c r="G514" s="44">
        <v>437827.77</v>
      </c>
      <c r="H514" s="45">
        <v>464</v>
      </c>
    </row>
    <row r="515" spans="1:8" outlineLevel="2" x14ac:dyDescent="0.2">
      <c r="A515" s="63"/>
      <c r="B515" s="40" t="s">
        <v>92</v>
      </c>
      <c r="C515" s="41">
        <v>437827.77</v>
      </c>
      <c r="D515" s="42">
        <v>464</v>
      </c>
      <c r="E515" s="41">
        <v>-19886.310000000001</v>
      </c>
      <c r="F515" s="43">
        <v>0</v>
      </c>
      <c r="G515" s="44">
        <v>417941.46</v>
      </c>
      <c r="H515" s="45">
        <v>464</v>
      </c>
    </row>
    <row r="516" spans="1:8" outlineLevel="2" x14ac:dyDescent="0.2">
      <c r="A516" s="63"/>
      <c r="B516" s="40" t="s">
        <v>93</v>
      </c>
      <c r="C516" s="41">
        <v>437827.77</v>
      </c>
      <c r="D516" s="42">
        <v>464</v>
      </c>
      <c r="E516" s="41">
        <v>0</v>
      </c>
      <c r="F516" s="43">
        <v>0</v>
      </c>
      <c r="G516" s="44">
        <v>437827.77</v>
      </c>
      <c r="H516" s="45">
        <v>464</v>
      </c>
    </row>
    <row r="517" spans="1:8" outlineLevel="2" x14ac:dyDescent="0.2">
      <c r="A517" s="63"/>
      <c r="B517" s="40" t="s">
        <v>94</v>
      </c>
      <c r="C517" s="41">
        <v>437827.77</v>
      </c>
      <c r="D517" s="42">
        <v>464</v>
      </c>
      <c r="E517" s="41">
        <v>0</v>
      </c>
      <c r="F517" s="43">
        <v>0</v>
      </c>
      <c r="G517" s="44">
        <v>437827.77</v>
      </c>
      <c r="H517" s="45">
        <v>464</v>
      </c>
    </row>
    <row r="518" spans="1:8" outlineLevel="2" x14ac:dyDescent="0.2">
      <c r="A518" s="63"/>
      <c r="B518" s="40" t="s">
        <v>95</v>
      </c>
      <c r="C518" s="41">
        <v>437827.77</v>
      </c>
      <c r="D518" s="42">
        <v>464</v>
      </c>
      <c r="E518" s="41">
        <v>0</v>
      </c>
      <c r="F518" s="43">
        <v>0</v>
      </c>
      <c r="G518" s="44">
        <v>437827.77</v>
      </c>
      <c r="H518" s="45">
        <v>464</v>
      </c>
    </row>
    <row r="519" spans="1:8" outlineLevel="2" x14ac:dyDescent="0.2">
      <c r="A519" s="63"/>
      <c r="B519" s="40" t="s">
        <v>96</v>
      </c>
      <c r="C519" s="41">
        <v>437827.77</v>
      </c>
      <c r="D519" s="42">
        <v>464</v>
      </c>
      <c r="E519" s="41">
        <v>0</v>
      </c>
      <c r="F519" s="43">
        <v>0</v>
      </c>
      <c r="G519" s="44">
        <v>437827.77</v>
      </c>
      <c r="H519" s="45">
        <v>464</v>
      </c>
    </row>
    <row r="520" spans="1:8" outlineLevel="2" x14ac:dyDescent="0.2">
      <c r="A520" s="63"/>
      <c r="B520" s="40" t="s">
        <v>97</v>
      </c>
      <c r="C520" s="41">
        <v>437827.77</v>
      </c>
      <c r="D520" s="42">
        <v>464</v>
      </c>
      <c r="E520" s="41">
        <v>0</v>
      </c>
      <c r="F520" s="43">
        <v>0</v>
      </c>
      <c r="G520" s="44">
        <v>437827.77</v>
      </c>
      <c r="H520" s="45">
        <v>464</v>
      </c>
    </row>
    <row r="521" spans="1:8" outlineLevel="2" x14ac:dyDescent="0.2">
      <c r="A521" s="63"/>
      <c r="B521" s="40" t="s">
        <v>98</v>
      </c>
      <c r="C521" s="41">
        <v>437827.77</v>
      </c>
      <c r="D521" s="42">
        <v>464</v>
      </c>
      <c r="E521" s="41">
        <v>0</v>
      </c>
      <c r="F521" s="43">
        <v>0</v>
      </c>
      <c r="G521" s="44">
        <v>437827.77</v>
      </c>
      <c r="H521" s="45">
        <v>464</v>
      </c>
    </row>
    <row r="522" spans="1:8" outlineLevel="2" x14ac:dyDescent="0.2">
      <c r="A522" s="63"/>
      <c r="B522" s="40" t="s">
        <v>99</v>
      </c>
      <c r="C522" s="41">
        <v>440658.53</v>
      </c>
      <c r="D522" s="42">
        <v>467</v>
      </c>
      <c r="E522" s="41">
        <v>0</v>
      </c>
      <c r="F522" s="43">
        <v>0</v>
      </c>
      <c r="G522" s="44">
        <v>440658.53</v>
      </c>
      <c r="H522" s="45">
        <v>467</v>
      </c>
    </row>
    <row r="523" spans="1:8" collapsed="1" x14ac:dyDescent="0.2">
      <c r="A523" s="49" t="s">
        <v>141</v>
      </c>
      <c r="B523" s="49" t="s">
        <v>37</v>
      </c>
      <c r="C523" s="32">
        <v>31061520</v>
      </c>
      <c r="D523" s="33">
        <v>34155</v>
      </c>
      <c r="E523" s="32">
        <v>193628.24</v>
      </c>
      <c r="F523" s="33">
        <v>164</v>
      </c>
      <c r="G523" s="32">
        <v>31255148.239999998</v>
      </c>
      <c r="H523" s="33">
        <v>34319</v>
      </c>
    </row>
    <row r="524" spans="1:8" outlineLevel="2" collapsed="1" x14ac:dyDescent="0.2">
      <c r="A524" s="63"/>
      <c r="B524" s="40" t="s">
        <v>88</v>
      </c>
      <c r="C524" s="41">
        <v>2588232.64</v>
      </c>
      <c r="D524" s="43">
        <v>2846</v>
      </c>
      <c r="E524" s="41">
        <v>0</v>
      </c>
      <c r="F524" s="43">
        <v>0</v>
      </c>
      <c r="G524" s="44">
        <v>2588232.64</v>
      </c>
      <c r="H524" s="45">
        <v>2846</v>
      </c>
    </row>
    <row r="525" spans="1:8" outlineLevel="2" x14ac:dyDescent="0.2">
      <c r="A525" s="63"/>
      <c r="B525" s="40" t="s">
        <v>89</v>
      </c>
      <c r="C525" s="41">
        <v>2588232.64</v>
      </c>
      <c r="D525" s="43">
        <v>2846</v>
      </c>
      <c r="E525" s="41">
        <v>0</v>
      </c>
      <c r="F525" s="43">
        <v>0</v>
      </c>
      <c r="G525" s="44">
        <v>2588232.64</v>
      </c>
      <c r="H525" s="45">
        <v>2846</v>
      </c>
    </row>
    <row r="526" spans="1:8" outlineLevel="2" x14ac:dyDescent="0.2">
      <c r="A526" s="63"/>
      <c r="B526" s="40" t="s">
        <v>90</v>
      </c>
      <c r="C526" s="41">
        <v>2588232.64</v>
      </c>
      <c r="D526" s="43">
        <v>2846</v>
      </c>
      <c r="E526" s="41">
        <v>0</v>
      </c>
      <c r="F526" s="43">
        <v>0</v>
      </c>
      <c r="G526" s="44">
        <v>2588232.64</v>
      </c>
      <c r="H526" s="45">
        <v>2846</v>
      </c>
    </row>
    <row r="527" spans="1:8" outlineLevel="2" x14ac:dyDescent="0.2">
      <c r="A527" s="63"/>
      <c r="B527" s="40" t="s">
        <v>91</v>
      </c>
      <c r="C527" s="41">
        <v>2588232.64</v>
      </c>
      <c r="D527" s="43">
        <v>2846</v>
      </c>
      <c r="E527" s="41">
        <v>0</v>
      </c>
      <c r="F527" s="43">
        <v>0</v>
      </c>
      <c r="G527" s="44">
        <v>2588232.64</v>
      </c>
      <c r="H527" s="45">
        <v>2846</v>
      </c>
    </row>
    <row r="528" spans="1:8" outlineLevel="2" x14ac:dyDescent="0.2">
      <c r="A528" s="63"/>
      <c r="B528" s="40" t="s">
        <v>92</v>
      </c>
      <c r="C528" s="41">
        <v>2588232.64</v>
      </c>
      <c r="D528" s="43">
        <v>2846</v>
      </c>
      <c r="E528" s="41">
        <v>0</v>
      </c>
      <c r="F528" s="43">
        <v>0</v>
      </c>
      <c r="G528" s="44">
        <v>2588232.64</v>
      </c>
      <c r="H528" s="45">
        <v>2846</v>
      </c>
    </row>
    <row r="529" spans="1:8" outlineLevel="2" x14ac:dyDescent="0.2">
      <c r="A529" s="63"/>
      <c r="B529" s="40" t="s">
        <v>93</v>
      </c>
      <c r="C529" s="41">
        <v>2588232.64</v>
      </c>
      <c r="D529" s="43">
        <v>2846</v>
      </c>
      <c r="E529" s="41">
        <v>0</v>
      </c>
      <c r="F529" s="43">
        <v>0</v>
      </c>
      <c r="G529" s="44">
        <v>2588232.64</v>
      </c>
      <c r="H529" s="45">
        <v>2846</v>
      </c>
    </row>
    <row r="530" spans="1:8" outlineLevel="2" x14ac:dyDescent="0.2">
      <c r="A530" s="63"/>
      <c r="B530" s="40" t="s">
        <v>94</v>
      </c>
      <c r="C530" s="41">
        <v>2588232.64</v>
      </c>
      <c r="D530" s="43">
        <v>2846</v>
      </c>
      <c r="E530" s="41">
        <v>0</v>
      </c>
      <c r="F530" s="43">
        <v>0</v>
      </c>
      <c r="G530" s="44">
        <v>2588232.64</v>
      </c>
      <c r="H530" s="45">
        <v>2846</v>
      </c>
    </row>
    <row r="531" spans="1:8" outlineLevel="2" x14ac:dyDescent="0.2">
      <c r="A531" s="63"/>
      <c r="B531" s="40" t="s">
        <v>95</v>
      </c>
      <c r="C531" s="41">
        <v>2588232.64</v>
      </c>
      <c r="D531" s="43">
        <v>2846</v>
      </c>
      <c r="E531" s="41">
        <v>0</v>
      </c>
      <c r="F531" s="43">
        <v>0</v>
      </c>
      <c r="G531" s="44">
        <v>2588232.64</v>
      </c>
      <c r="H531" s="45">
        <v>2846</v>
      </c>
    </row>
    <row r="532" spans="1:8" outlineLevel="2" x14ac:dyDescent="0.2">
      <c r="A532" s="63"/>
      <c r="B532" s="40" t="s">
        <v>96</v>
      </c>
      <c r="C532" s="41">
        <v>2588232.64</v>
      </c>
      <c r="D532" s="43">
        <v>2846</v>
      </c>
      <c r="E532" s="41">
        <v>0</v>
      </c>
      <c r="F532" s="43">
        <v>0</v>
      </c>
      <c r="G532" s="44">
        <v>2588232.64</v>
      </c>
      <c r="H532" s="45">
        <v>2846</v>
      </c>
    </row>
    <row r="533" spans="1:8" outlineLevel="2" x14ac:dyDescent="0.2">
      <c r="A533" s="63"/>
      <c r="B533" s="40" t="s">
        <v>97</v>
      </c>
      <c r="C533" s="41">
        <v>2588232.64</v>
      </c>
      <c r="D533" s="43">
        <v>2846</v>
      </c>
      <c r="E533" s="41">
        <v>193628.24</v>
      </c>
      <c r="F533" s="43">
        <v>164</v>
      </c>
      <c r="G533" s="44">
        <v>2781860.88</v>
      </c>
      <c r="H533" s="45">
        <v>3010</v>
      </c>
    </row>
    <row r="534" spans="1:8" outlineLevel="2" x14ac:dyDescent="0.2">
      <c r="A534" s="63"/>
      <c r="B534" s="40" t="s">
        <v>98</v>
      </c>
      <c r="C534" s="41">
        <v>2588232.64</v>
      </c>
      <c r="D534" s="43">
        <v>2846</v>
      </c>
      <c r="E534" s="41">
        <v>0</v>
      </c>
      <c r="F534" s="43">
        <v>0</v>
      </c>
      <c r="G534" s="44">
        <v>2588232.64</v>
      </c>
      <c r="H534" s="45">
        <v>2846</v>
      </c>
    </row>
    <row r="535" spans="1:8" outlineLevel="2" x14ac:dyDescent="0.2">
      <c r="A535" s="63"/>
      <c r="B535" s="40" t="s">
        <v>99</v>
      </c>
      <c r="C535" s="41">
        <v>2590960.96</v>
      </c>
      <c r="D535" s="43">
        <v>2849</v>
      </c>
      <c r="E535" s="41">
        <v>0</v>
      </c>
      <c r="F535" s="43">
        <v>0</v>
      </c>
      <c r="G535" s="44">
        <v>2590960.96</v>
      </c>
      <c r="H535" s="45">
        <v>2849</v>
      </c>
    </row>
    <row r="536" spans="1:8" collapsed="1" x14ac:dyDescent="0.2">
      <c r="A536" s="49" t="s">
        <v>142</v>
      </c>
      <c r="B536" s="49" t="s">
        <v>38</v>
      </c>
      <c r="C536" s="32">
        <v>26835470</v>
      </c>
      <c r="D536" s="33">
        <v>29769</v>
      </c>
      <c r="E536" s="32">
        <v>711937.98</v>
      </c>
      <c r="F536" s="33">
        <v>603</v>
      </c>
      <c r="G536" s="32">
        <v>27547407.98</v>
      </c>
      <c r="H536" s="33">
        <v>30372</v>
      </c>
    </row>
    <row r="537" spans="1:8" outlineLevel="2" collapsed="1" x14ac:dyDescent="0.2">
      <c r="A537" s="63"/>
      <c r="B537" s="40" t="s">
        <v>88</v>
      </c>
      <c r="C537" s="41">
        <v>2236514.5299999998</v>
      </c>
      <c r="D537" s="43">
        <v>2481</v>
      </c>
      <c r="E537" s="41">
        <v>0</v>
      </c>
      <c r="F537" s="43">
        <v>0</v>
      </c>
      <c r="G537" s="44">
        <v>2236514.5299999998</v>
      </c>
      <c r="H537" s="45">
        <v>2481</v>
      </c>
    </row>
    <row r="538" spans="1:8" outlineLevel="2" x14ac:dyDescent="0.2">
      <c r="A538" s="63"/>
      <c r="B538" s="40" t="s">
        <v>89</v>
      </c>
      <c r="C538" s="41">
        <v>2236514.5299999998</v>
      </c>
      <c r="D538" s="43">
        <v>2481</v>
      </c>
      <c r="E538" s="41">
        <v>0</v>
      </c>
      <c r="F538" s="43">
        <v>0</v>
      </c>
      <c r="G538" s="44">
        <v>2236514.5299999998</v>
      </c>
      <c r="H538" s="45">
        <v>2481</v>
      </c>
    </row>
    <row r="539" spans="1:8" outlineLevel="2" x14ac:dyDescent="0.2">
      <c r="A539" s="63"/>
      <c r="B539" s="40" t="s">
        <v>90</v>
      </c>
      <c r="C539" s="41">
        <v>2236514.5299999998</v>
      </c>
      <c r="D539" s="43">
        <v>2481</v>
      </c>
      <c r="E539" s="41">
        <v>0</v>
      </c>
      <c r="F539" s="43">
        <v>0</v>
      </c>
      <c r="G539" s="44">
        <v>2236514.5299999998</v>
      </c>
      <c r="H539" s="45">
        <v>2481</v>
      </c>
    </row>
    <row r="540" spans="1:8" outlineLevel="2" x14ac:dyDescent="0.2">
      <c r="A540" s="63"/>
      <c r="B540" s="40" t="s">
        <v>91</v>
      </c>
      <c r="C540" s="41">
        <v>2236514.5299999998</v>
      </c>
      <c r="D540" s="43">
        <v>2481</v>
      </c>
      <c r="E540" s="41">
        <v>0</v>
      </c>
      <c r="F540" s="43">
        <v>0</v>
      </c>
      <c r="G540" s="44">
        <v>2236514.5299999998</v>
      </c>
      <c r="H540" s="45">
        <v>2481</v>
      </c>
    </row>
    <row r="541" spans="1:8" outlineLevel="2" x14ac:dyDescent="0.2">
      <c r="A541" s="63"/>
      <c r="B541" s="40" t="s">
        <v>92</v>
      </c>
      <c r="C541" s="41">
        <v>2236514.5299999998</v>
      </c>
      <c r="D541" s="43">
        <v>2481</v>
      </c>
      <c r="E541" s="41">
        <v>0</v>
      </c>
      <c r="F541" s="43">
        <v>0</v>
      </c>
      <c r="G541" s="44">
        <v>2236514.5299999998</v>
      </c>
      <c r="H541" s="45">
        <v>2481</v>
      </c>
    </row>
    <row r="542" spans="1:8" outlineLevel="2" x14ac:dyDescent="0.2">
      <c r="A542" s="63"/>
      <c r="B542" s="40" t="s">
        <v>93</v>
      </c>
      <c r="C542" s="41">
        <v>2236514.5299999998</v>
      </c>
      <c r="D542" s="43">
        <v>2481</v>
      </c>
      <c r="E542" s="41">
        <v>0</v>
      </c>
      <c r="F542" s="43">
        <v>0</v>
      </c>
      <c r="G542" s="44">
        <v>2236514.5299999998</v>
      </c>
      <c r="H542" s="45">
        <v>2481</v>
      </c>
    </row>
    <row r="543" spans="1:8" outlineLevel="2" x14ac:dyDescent="0.2">
      <c r="A543" s="63"/>
      <c r="B543" s="40" t="s">
        <v>94</v>
      </c>
      <c r="C543" s="41">
        <v>2236514.5299999998</v>
      </c>
      <c r="D543" s="43">
        <v>2481</v>
      </c>
      <c r="E543" s="41">
        <v>0</v>
      </c>
      <c r="F543" s="43">
        <v>0</v>
      </c>
      <c r="G543" s="44">
        <v>2236514.5299999998</v>
      </c>
      <c r="H543" s="45">
        <v>2481</v>
      </c>
    </row>
    <row r="544" spans="1:8" outlineLevel="2" x14ac:dyDescent="0.2">
      <c r="A544" s="63"/>
      <c r="B544" s="40" t="s">
        <v>95</v>
      </c>
      <c r="C544" s="41">
        <v>2236514.5299999998</v>
      </c>
      <c r="D544" s="43">
        <v>2481</v>
      </c>
      <c r="E544" s="41">
        <v>0</v>
      </c>
      <c r="F544" s="43">
        <v>0</v>
      </c>
      <c r="G544" s="44">
        <v>2236514.5299999998</v>
      </c>
      <c r="H544" s="45">
        <v>2481</v>
      </c>
    </row>
    <row r="545" spans="1:8" outlineLevel="2" x14ac:dyDescent="0.2">
      <c r="A545" s="63"/>
      <c r="B545" s="40" t="s">
        <v>96</v>
      </c>
      <c r="C545" s="41">
        <v>2236514.5299999998</v>
      </c>
      <c r="D545" s="43">
        <v>2481</v>
      </c>
      <c r="E545" s="41">
        <v>0</v>
      </c>
      <c r="F545" s="43">
        <v>0</v>
      </c>
      <c r="G545" s="44">
        <v>2236514.5299999998</v>
      </c>
      <c r="H545" s="45">
        <v>2481</v>
      </c>
    </row>
    <row r="546" spans="1:8" outlineLevel="2" x14ac:dyDescent="0.2">
      <c r="A546" s="63"/>
      <c r="B546" s="40" t="s">
        <v>97</v>
      </c>
      <c r="C546" s="41">
        <v>2236514.5299999998</v>
      </c>
      <c r="D546" s="43">
        <v>2481</v>
      </c>
      <c r="E546" s="41">
        <v>711937.98</v>
      </c>
      <c r="F546" s="43">
        <v>603</v>
      </c>
      <c r="G546" s="44">
        <v>2948452.51</v>
      </c>
      <c r="H546" s="45">
        <v>3084</v>
      </c>
    </row>
    <row r="547" spans="1:8" outlineLevel="2" x14ac:dyDescent="0.2">
      <c r="A547" s="63"/>
      <c r="B547" s="40" t="s">
        <v>98</v>
      </c>
      <c r="C547" s="41">
        <v>2236514.5299999998</v>
      </c>
      <c r="D547" s="43">
        <v>2481</v>
      </c>
      <c r="E547" s="41">
        <v>0</v>
      </c>
      <c r="F547" s="43">
        <v>0</v>
      </c>
      <c r="G547" s="44">
        <v>2236514.5299999998</v>
      </c>
      <c r="H547" s="45">
        <v>2481</v>
      </c>
    </row>
    <row r="548" spans="1:8" outlineLevel="2" x14ac:dyDescent="0.2">
      <c r="A548" s="63"/>
      <c r="B548" s="40" t="s">
        <v>99</v>
      </c>
      <c r="C548" s="41">
        <v>2233810.17</v>
      </c>
      <c r="D548" s="43">
        <v>2478</v>
      </c>
      <c r="E548" s="41">
        <v>0</v>
      </c>
      <c r="F548" s="43">
        <v>0</v>
      </c>
      <c r="G548" s="44">
        <v>2233810.17</v>
      </c>
      <c r="H548" s="45">
        <v>2478</v>
      </c>
    </row>
    <row r="549" spans="1:8" collapsed="1" x14ac:dyDescent="0.2">
      <c r="A549" s="49" t="s">
        <v>143</v>
      </c>
      <c r="B549" s="49" t="s">
        <v>39</v>
      </c>
      <c r="C549" s="32">
        <v>9241637</v>
      </c>
      <c r="D549" s="33">
        <v>10999</v>
      </c>
      <c r="E549" s="32">
        <v>303429.62</v>
      </c>
      <c r="F549" s="33">
        <v>257</v>
      </c>
      <c r="G549" s="32">
        <v>9545066.6199999992</v>
      </c>
      <c r="H549" s="33">
        <v>11256</v>
      </c>
    </row>
    <row r="550" spans="1:8" outlineLevel="2" collapsed="1" x14ac:dyDescent="0.2">
      <c r="A550" s="63"/>
      <c r="B550" s="40" t="s">
        <v>88</v>
      </c>
      <c r="C550" s="41">
        <v>770486.51</v>
      </c>
      <c r="D550" s="42">
        <v>917</v>
      </c>
      <c r="E550" s="41">
        <v>0</v>
      </c>
      <c r="F550" s="43">
        <v>0</v>
      </c>
      <c r="G550" s="44">
        <v>770486.51</v>
      </c>
      <c r="H550" s="45">
        <v>917</v>
      </c>
    </row>
    <row r="551" spans="1:8" outlineLevel="2" x14ac:dyDescent="0.2">
      <c r="A551" s="63"/>
      <c r="B551" s="40" t="s">
        <v>89</v>
      </c>
      <c r="C551" s="41">
        <v>770486.51</v>
      </c>
      <c r="D551" s="42">
        <v>917</v>
      </c>
      <c r="E551" s="41">
        <v>0</v>
      </c>
      <c r="F551" s="43">
        <v>0</v>
      </c>
      <c r="G551" s="44">
        <v>770486.51</v>
      </c>
      <c r="H551" s="45">
        <v>917</v>
      </c>
    </row>
    <row r="552" spans="1:8" outlineLevel="2" x14ac:dyDescent="0.2">
      <c r="A552" s="63"/>
      <c r="B552" s="40" t="s">
        <v>90</v>
      </c>
      <c r="C552" s="41">
        <v>770486.51</v>
      </c>
      <c r="D552" s="42">
        <v>917</v>
      </c>
      <c r="E552" s="41">
        <v>0</v>
      </c>
      <c r="F552" s="43">
        <v>0</v>
      </c>
      <c r="G552" s="44">
        <v>770486.51</v>
      </c>
      <c r="H552" s="45">
        <v>917</v>
      </c>
    </row>
    <row r="553" spans="1:8" outlineLevel="2" x14ac:dyDescent="0.2">
      <c r="A553" s="63"/>
      <c r="B553" s="40" t="s">
        <v>91</v>
      </c>
      <c r="C553" s="41">
        <v>770486.51</v>
      </c>
      <c r="D553" s="42">
        <v>917</v>
      </c>
      <c r="E553" s="41">
        <v>0</v>
      </c>
      <c r="F553" s="43">
        <v>0</v>
      </c>
      <c r="G553" s="44">
        <v>770486.51</v>
      </c>
      <c r="H553" s="45">
        <v>917</v>
      </c>
    </row>
    <row r="554" spans="1:8" outlineLevel="2" x14ac:dyDescent="0.2">
      <c r="A554" s="63"/>
      <c r="B554" s="40" t="s">
        <v>92</v>
      </c>
      <c r="C554" s="41">
        <v>770486.51</v>
      </c>
      <c r="D554" s="42">
        <v>917</v>
      </c>
      <c r="E554" s="41">
        <v>0</v>
      </c>
      <c r="F554" s="43">
        <v>0</v>
      </c>
      <c r="G554" s="44">
        <v>770486.51</v>
      </c>
      <c r="H554" s="45">
        <v>917</v>
      </c>
    </row>
    <row r="555" spans="1:8" outlineLevel="2" x14ac:dyDescent="0.2">
      <c r="A555" s="63"/>
      <c r="B555" s="40" t="s">
        <v>93</v>
      </c>
      <c r="C555" s="41">
        <v>770486.51</v>
      </c>
      <c r="D555" s="42">
        <v>917</v>
      </c>
      <c r="E555" s="41">
        <v>0</v>
      </c>
      <c r="F555" s="43">
        <v>0</v>
      </c>
      <c r="G555" s="44">
        <v>770486.51</v>
      </c>
      <c r="H555" s="45">
        <v>917</v>
      </c>
    </row>
    <row r="556" spans="1:8" outlineLevel="2" x14ac:dyDescent="0.2">
      <c r="A556" s="63"/>
      <c r="B556" s="40" t="s">
        <v>94</v>
      </c>
      <c r="C556" s="41">
        <v>770486.51</v>
      </c>
      <c r="D556" s="42">
        <v>917</v>
      </c>
      <c r="E556" s="41">
        <v>0</v>
      </c>
      <c r="F556" s="43">
        <v>0</v>
      </c>
      <c r="G556" s="44">
        <v>770486.51</v>
      </c>
      <c r="H556" s="45">
        <v>917</v>
      </c>
    </row>
    <row r="557" spans="1:8" outlineLevel="2" x14ac:dyDescent="0.2">
      <c r="A557" s="63"/>
      <c r="B557" s="40" t="s">
        <v>95</v>
      </c>
      <c r="C557" s="41">
        <v>770486.51</v>
      </c>
      <c r="D557" s="42">
        <v>917</v>
      </c>
      <c r="E557" s="41">
        <v>0</v>
      </c>
      <c r="F557" s="43">
        <v>0</v>
      </c>
      <c r="G557" s="44">
        <v>770486.51</v>
      </c>
      <c r="H557" s="45">
        <v>917</v>
      </c>
    </row>
    <row r="558" spans="1:8" outlineLevel="2" x14ac:dyDescent="0.2">
      <c r="A558" s="63"/>
      <c r="B558" s="40" t="s">
        <v>96</v>
      </c>
      <c r="C558" s="41">
        <v>770486.51</v>
      </c>
      <c r="D558" s="42">
        <v>917</v>
      </c>
      <c r="E558" s="41">
        <v>0</v>
      </c>
      <c r="F558" s="43">
        <v>0</v>
      </c>
      <c r="G558" s="44">
        <v>770486.51</v>
      </c>
      <c r="H558" s="45">
        <v>917</v>
      </c>
    </row>
    <row r="559" spans="1:8" outlineLevel="2" x14ac:dyDescent="0.2">
      <c r="A559" s="63"/>
      <c r="B559" s="40" t="s">
        <v>97</v>
      </c>
      <c r="C559" s="41">
        <v>770486.51</v>
      </c>
      <c r="D559" s="42">
        <v>917</v>
      </c>
      <c r="E559" s="41">
        <v>303429.62</v>
      </c>
      <c r="F559" s="43">
        <v>257</v>
      </c>
      <c r="G559" s="44">
        <v>1073916.1299999999</v>
      </c>
      <c r="H559" s="45">
        <v>1174</v>
      </c>
    </row>
    <row r="560" spans="1:8" outlineLevel="2" x14ac:dyDescent="0.2">
      <c r="A560" s="63"/>
      <c r="B560" s="40" t="s">
        <v>98</v>
      </c>
      <c r="C560" s="41">
        <v>770486.51</v>
      </c>
      <c r="D560" s="42">
        <v>917</v>
      </c>
      <c r="E560" s="41">
        <v>0</v>
      </c>
      <c r="F560" s="43">
        <v>0</v>
      </c>
      <c r="G560" s="44">
        <v>770486.51</v>
      </c>
      <c r="H560" s="45">
        <v>917</v>
      </c>
    </row>
    <row r="561" spans="1:8" outlineLevel="2" x14ac:dyDescent="0.2">
      <c r="A561" s="63"/>
      <c r="B561" s="40" t="s">
        <v>99</v>
      </c>
      <c r="C561" s="41">
        <v>766285.39</v>
      </c>
      <c r="D561" s="42">
        <v>912</v>
      </c>
      <c r="E561" s="41">
        <v>0</v>
      </c>
      <c r="F561" s="43">
        <v>0</v>
      </c>
      <c r="G561" s="44">
        <v>766285.39</v>
      </c>
      <c r="H561" s="45">
        <v>912</v>
      </c>
    </row>
    <row r="562" spans="1:8" collapsed="1" x14ac:dyDescent="0.2">
      <c r="A562" s="49" t="s">
        <v>144</v>
      </c>
      <c r="B562" s="49" t="s">
        <v>40</v>
      </c>
      <c r="C562" s="32">
        <v>11592158</v>
      </c>
      <c r="D562" s="33">
        <v>12363</v>
      </c>
      <c r="E562" s="32">
        <v>43684.42</v>
      </c>
      <c r="F562" s="33">
        <v>37</v>
      </c>
      <c r="G562" s="32">
        <v>11635842.42</v>
      </c>
      <c r="H562" s="33">
        <v>12400</v>
      </c>
    </row>
    <row r="563" spans="1:8" outlineLevel="2" collapsed="1" x14ac:dyDescent="0.2">
      <c r="A563" s="63"/>
      <c r="B563" s="40" t="s">
        <v>88</v>
      </c>
      <c r="C563" s="41">
        <v>965778.75</v>
      </c>
      <c r="D563" s="43">
        <v>1030</v>
      </c>
      <c r="E563" s="41">
        <v>0</v>
      </c>
      <c r="F563" s="43">
        <v>0</v>
      </c>
      <c r="G563" s="44">
        <v>965778.75</v>
      </c>
      <c r="H563" s="45">
        <v>1030</v>
      </c>
    </row>
    <row r="564" spans="1:8" outlineLevel="2" x14ac:dyDescent="0.2">
      <c r="A564" s="63"/>
      <c r="B564" s="40" t="s">
        <v>89</v>
      </c>
      <c r="C564" s="41">
        <v>965778.75</v>
      </c>
      <c r="D564" s="43">
        <v>1030</v>
      </c>
      <c r="E564" s="41">
        <v>0</v>
      </c>
      <c r="F564" s="43">
        <v>0</v>
      </c>
      <c r="G564" s="44">
        <v>965778.75</v>
      </c>
      <c r="H564" s="45">
        <v>1030</v>
      </c>
    </row>
    <row r="565" spans="1:8" outlineLevel="2" x14ac:dyDescent="0.2">
      <c r="A565" s="63"/>
      <c r="B565" s="40" t="s">
        <v>90</v>
      </c>
      <c r="C565" s="41">
        <v>965778.75</v>
      </c>
      <c r="D565" s="43">
        <v>1030</v>
      </c>
      <c r="E565" s="41">
        <v>0</v>
      </c>
      <c r="F565" s="43">
        <v>0</v>
      </c>
      <c r="G565" s="44">
        <v>965778.75</v>
      </c>
      <c r="H565" s="45">
        <v>1030</v>
      </c>
    </row>
    <row r="566" spans="1:8" outlineLevel="2" x14ac:dyDescent="0.2">
      <c r="A566" s="63"/>
      <c r="B566" s="40" t="s">
        <v>91</v>
      </c>
      <c r="C566" s="41">
        <v>965778.75</v>
      </c>
      <c r="D566" s="43">
        <v>1030</v>
      </c>
      <c r="E566" s="41">
        <v>0</v>
      </c>
      <c r="F566" s="43">
        <v>0</v>
      </c>
      <c r="G566" s="44">
        <v>965778.75</v>
      </c>
      <c r="H566" s="45">
        <v>1030</v>
      </c>
    </row>
    <row r="567" spans="1:8" outlineLevel="2" x14ac:dyDescent="0.2">
      <c r="A567" s="63"/>
      <c r="B567" s="40" t="s">
        <v>92</v>
      </c>
      <c r="C567" s="41">
        <v>965778.75</v>
      </c>
      <c r="D567" s="43">
        <v>1030</v>
      </c>
      <c r="E567" s="41">
        <v>0</v>
      </c>
      <c r="F567" s="43">
        <v>0</v>
      </c>
      <c r="G567" s="44">
        <v>965778.75</v>
      </c>
      <c r="H567" s="45">
        <v>1030</v>
      </c>
    </row>
    <row r="568" spans="1:8" outlineLevel="2" x14ac:dyDescent="0.2">
      <c r="A568" s="63"/>
      <c r="B568" s="40" t="s">
        <v>93</v>
      </c>
      <c r="C568" s="41">
        <v>965778.75</v>
      </c>
      <c r="D568" s="43">
        <v>1030</v>
      </c>
      <c r="E568" s="41">
        <v>0</v>
      </c>
      <c r="F568" s="43">
        <v>0</v>
      </c>
      <c r="G568" s="44">
        <v>965778.75</v>
      </c>
      <c r="H568" s="45">
        <v>1030</v>
      </c>
    </row>
    <row r="569" spans="1:8" outlineLevel="2" x14ac:dyDescent="0.2">
      <c r="A569" s="63"/>
      <c r="B569" s="40" t="s">
        <v>94</v>
      </c>
      <c r="C569" s="41">
        <v>965778.75</v>
      </c>
      <c r="D569" s="43">
        <v>1030</v>
      </c>
      <c r="E569" s="41">
        <v>0</v>
      </c>
      <c r="F569" s="43">
        <v>0</v>
      </c>
      <c r="G569" s="44">
        <v>965778.75</v>
      </c>
      <c r="H569" s="45">
        <v>1030</v>
      </c>
    </row>
    <row r="570" spans="1:8" outlineLevel="2" x14ac:dyDescent="0.2">
      <c r="A570" s="63"/>
      <c r="B570" s="40" t="s">
        <v>95</v>
      </c>
      <c r="C570" s="41">
        <v>965778.75</v>
      </c>
      <c r="D570" s="43">
        <v>1030</v>
      </c>
      <c r="E570" s="41">
        <v>0</v>
      </c>
      <c r="F570" s="43">
        <v>0</v>
      </c>
      <c r="G570" s="44">
        <v>965778.75</v>
      </c>
      <c r="H570" s="45">
        <v>1030</v>
      </c>
    </row>
    <row r="571" spans="1:8" outlineLevel="2" x14ac:dyDescent="0.2">
      <c r="A571" s="63"/>
      <c r="B571" s="40" t="s">
        <v>96</v>
      </c>
      <c r="C571" s="41">
        <v>965778.75</v>
      </c>
      <c r="D571" s="43">
        <v>1030</v>
      </c>
      <c r="E571" s="41">
        <v>0</v>
      </c>
      <c r="F571" s="43">
        <v>0</v>
      </c>
      <c r="G571" s="44">
        <v>965778.75</v>
      </c>
      <c r="H571" s="45">
        <v>1030</v>
      </c>
    </row>
    <row r="572" spans="1:8" outlineLevel="2" x14ac:dyDescent="0.2">
      <c r="A572" s="63"/>
      <c r="B572" s="40" t="s">
        <v>97</v>
      </c>
      <c r="C572" s="41">
        <v>965778.75</v>
      </c>
      <c r="D572" s="43">
        <v>1030</v>
      </c>
      <c r="E572" s="41">
        <v>43684.42</v>
      </c>
      <c r="F572" s="43">
        <v>37</v>
      </c>
      <c r="G572" s="44">
        <v>1009463.17</v>
      </c>
      <c r="H572" s="45">
        <v>1067</v>
      </c>
    </row>
    <row r="573" spans="1:8" outlineLevel="2" x14ac:dyDescent="0.2">
      <c r="A573" s="63"/>
      <c r="B573" s="40" t="s">
        <v>98</v>
      </c>
      <c r="C573" s="41">
        <v>965778.75</v>
      </c>
      <c r="D573" s="43">
        <v>1030</v>
      </c>
      <c r="E573" s="41">
        <v>0</v>
      </c>
      <c r="F573" s="43">
        <v>0</v>
      </c>
      <c r="G573" s="44">
        <v>965778.75</v>
      </c>
      <c r="H573" s="45">
        <v>1030</v>
      </c>
    </row>
    <row r="574" spans="1:8" outlineLevel="2" x14ac:dyDescent="0.2">
      <c r="A574" s="63"/>
      <c r="B574" s="40" t="s">
        <v>99</v>
      </c>
      <c r="C574" s="41">
        <v>968591.75</v>
      </c>
      <c r="D574" s="43">
        <v>1033</v>
      </c>
      <c r="E574" s="41">
        <v>0</v>
      </c>
      <c r="F574" s="43">
        <v>0</v>
      </c>
      <c r="G574" s="44">
        <v>968591.75</v>
      </c>
      <c r="H574" s="45">
        <v>1033</v>
      </c>
    </row>
    <row r="575" spans="1:8" collapsed="1" x14ac:dyDescent="0.2">
      <c r="A575" s="49" t="s">
        <v>145</v>
      </c>
      <c r="B575" s="49" t="s">
        <v>41</v>
      </c>
      <c r="C575" s="32">
        <v>7068291</v>
      </c>
      <c r="D575" s="33">
        <v>8465</v>
      </c>
      <c r="E575" s="32">
        <v>105078.74</v>
      </c>
      <c r="F575" s="33">
        <v>89</v>
      </c>
      <c r="G575" s="32">
        <v>7173369.7400000002</v>
      </c>
      <c r="H575" s="33">
        <v>8554</v>
      </c>
    </row>
    <row r="576" spans="1:8" outlineLevel="2" collapsed="1" x14ac:dyDescent="0.2">
      <c r="A576" s="63"/>
      <c r="B576" s="40" t="s">
        <v>88</v>
      </c>
      <c r="C576" s="41">
        <v>588676.32999999996</v>
      </c>
      <c r="D576" s="42">
        <v>705</v>
      </c>
      <c r="E576" s="41">
        <v>0</v>
      </c>
      <c r="F576" s="43">
        <v>0</v>
      </c>
      <c r="G576" s="44">
        <v>588676.32999999996</v>
      </c>
      <c r="H576" s="45">
        <v>705</v>
      </c>
    </row>
    <row r="577" spans="1:8" outlineLevel="2" x14ac:dyDescent="0.2">
      <c r="A577" s="63"/>
      <c r="B577" s="40" t="s">
        <v>89</v>
      </c>
      <c r="C577" s="41">
        <v>588676.32999999996</v>
      </c>
      <c r="D577" s="42">
        <v>705</v>
      </c>
      <c r="E577" s="41">
        <v>0</v>
      </c>
      <c r="F577" s="43">
        <v>0</v>
      </c>
      <c r="G577" s="44">
        <v>588676.32999999996</v>
      </c>
      <c r="H577" s="45">
        <v>705</v>
      </c>
    </row>
    <row r="578" spans="1:8" outlineLevel="2" x14ac:dyDescent="0.2">
      <c r="A578" s="63"/>
      <c r="B578" s="40" t="s">
        <v>90</v>
      </c>
      <c r="C578" s="41">
        <v>588676.32999999996</v>
      </c>
      <c r="D578" s="42">
        <v>705</v>
      </c>
      <c r="E578" s="41">
        <v>0</v>
      </c>
      <c r="F578" s="43">
        <v>0</v>
      </c>
      <c r="G578" s="44">
        <v>588676.32999999996</v>
      </c>
      <c r="H578" s="45">
        <v>705</v>
      </c>
    </row>
    <row r="579" spans="1:8" outlineLevel="2" x14ac:dyDescent="0.2">
      <c r="A579" s="63"/>
      <c r="B579" s="40" t="s">
        <v>91</v>
      </c>
      <c r="C579" s="41">
        <v>588676.32999999996</v>
      </c>
      <c r="D579" s="42">
        <v>705</v>
      </c>
      <c r="E579" s="41">
        <v>0</v>
      </c>
      <c r="F579" s="43">
        <v>0</v>
      </c>
      <c r="G579" s="44">
        <v>588676.32999999996</v>
      </c>
      <c r="H579" s="45">
        <v>705</v>
      </c>
    </row>
    <row r="580" spans="1:8" outlineLevel="2" x14ac:dyDescent="0.2">
      <c r="A580" s="63"/>
      <c r="B580" s="40" t="s">
        <v>92</v>
      </c>
      <c r="C580" s="41">
        <v>588676.32999999996</v>
      </c>
      <c r="D580" s="42">
        <v>705</v>
      </c>
      <c r="E580" s="41">
        <v>0</v>
      </c>
      <c r="F580" s="43">
        <v>0</v>
      </c>
      <c r="G580" s="44">
        <v>588676.32999999996</v>
      </c>
      <c r="H580" s="45">
        <v>705</v>
      </c>
    </row>
    <row r="581" spans="1:8" outlineLevel="2" x14ac:dyDescent="0.2">
      <c r="A581" s="63"/>
      <c r="B581" s="40" t="s">
        <v>93</v>
      </c>
      <c r="C581" s="41">
        <v>588676.32999999996</v>
      </c>
      <c r="D581" s="42">
        <v>705</v>
      </c>
      <c r="E581" s="41">
        <v>0</v>
      </c>
      <c r="F581" s="43">
        <v>0</v>
      </c>
      <c r="G581" s="44">
        <v>588676.32999999996</v>
      </c>
      <c r="H581" s="45">
        <v>705</v>
      </c>
    </row>
    <row r="582" spans="1:8" outlineLevel="2" x14ac:dyDescent="0.2">
      <c r="A582" s="63"/>
      <c r="B582" s="40" t="s">
        <v>94</v>
      </c>
      <c r="C582" s="41">
        <v>588676.32999999996</v>
      </c>
      <c r="D582" s="42">
        <v>705</v>
      </c>
      <c r="E582" s="41">
        <v>0</v>
      </c>
      <c r="F582" s="43">
        <v>0</v>
      </c>
      <c r="G582" s="44">
        <v>588676.32999999996</v>
      </c>
      <c r="H582" s="45">
        <v>705</v>
      </c>
    </row>
    <row r="583" spans="1:8" outlineLevel="2" x14ac:dyDescent="0.2">
      <c r="A583" s="63"/>
      <c r="B583" s="40" t="s">
        <v>95</v>
      </c>
      <c r="C583" s="41">
        <v>588676.32999999996</v>
      </c>
      <c r="D583" s="42">
        <v>705</v>
      </c>
      <c r="E583" s="41">
        <v>0</v>
      </c>
      <c r="F583" s="43">
        <v>0</v>
      </c>
      <c r="G583" s="44">
        <v>588676.32999999996</v>
      </c>
      <c r="H583" s="45">
        <v>705</v>
      </c>
    </row>
    <row r="584" spans="1:8" outlineLevel="2" x14ac:dyDescent="0.2">
      <c r="A584" s="63"/>
      <c r="B584" s="40" t="s">
        <v>96</v>
      </c>
      <c r="C584" s="41">
        <v>588676.32999999996</v>
      </c>
      <c r="D584" s="42">
        <v>705</v>
      </c>
      <c r="E584" s="41">
        <v>0</v>
      </c>
      <c r="F584" s="43">
        <v>0</v>
      </c>
      <c r="G584" s="44">
        <v>588676.32999999996</v>
      </c>
      <c r="H584" s="45">
        <v>705</v>
      </c>
    </row>
    <row r="585" spans="1:8" outlineLevel="2" x14ac:dyDescent="0.2">
      <c r="A585" s="63"/>
      <c r="B585" s="40" t="s">
        <v>97</v>
      </c>
      <c r="C585" s="41">
        <v>588676.32999999996</v>
      </c>
      <c r="D585" s="42">
        <v>705</v>
      </c>
      <c r="E585" s="41">
        <v>105078.74</v>
      </c>
      <c r="F585" s="43">
        <v>89</v>
      </c>
      <c r="G585" s="44">
        <v>693755.07</v>
      </c>
      <c r="H585" s="45">
        <v>794</v>
      </c>
    </row>
    <row r="586" spans="1:8" outlineLevel="2" x14ac:dyDescent="0.2">
      <c r="A586" s="63"/>
      <c r="B586" s="40" t="s">
        <v>98</v>
      </c>
      <c r="C586" s="41">
        <v>588676.32999999996</v>
      </c>
      <c r="D586" s="42">
        <v>705</v>
      </c>
      <c r="E586" s="41">
        <v>0</v>
      </c>
      <c r="F586" s="43">
        <v>0</v>
      </c>
      <c r="G586" s="44">
        <v>588676.32999999996</v>
      </c>
      <c r="H586" s="45">
        <v>705</v>
      </c>
    </row>
    <row r="587" spans="1:8" outlineLevel="2" x14ac:dyDescent="0.2">
      <c r="A587" s="63"/>
      <c r="B587" s="40" t="s">
        <v>99</v>
      </c>
      <c r="C587" s="41">
        <v>592851.37</v>
      </c>
      <c r="D587" s="42">
        <v>710</v>
      </c>
      <c r="E587" s="41">
        <v>0</v>
      </c>
      <c r="F587" s="43">
        <v>0</v>
      </c>
      <c r="G587" s="44">
        <v>592851.37</v>
      </c>
      <c r="H587" s="45">
        <v>710</v>
      </c>
    </row>
    <row r="588" spans="1:8" collapsed="1" x14ac:dyDescent="0.2">
      <c r="A588" s="49" t="s">
        <v>146</v>
      </c>
      <c r="B588" s="49" t="s">
        <v>42</v>
      </c>
      <c r="C588" s="32">
        <v>8486037</v>
      </c>
      <c r="D588" s="33">
        <v>7952</v>
      </c>
      <c r="E588" s="32">
        <v>57852.34</v>
      </c>
      <c r="F588" s="33">
        <v>49</v>
      </c>
      <c r="G588" s="32">
        <v>8543889.3399999999</v>
      </c>
      <c r="H588" s="33">
        <v>8001</v>
      </c>
    </row>
    <row r="589" spans="1:8" outlineLevel="2" x14ac:dyDescent="0.2">
      <c r="A589" s="63"/>
      <c r="B589" s="40" t="s">
        <v>88</v>
      </c>
      <c r="C589" s="41">
        <v>707525.47</v>
      </c>
      <c r="D589" s="42">
        <v>663</v>
      </c>
      <c r="E589" s="41">
        <v>0</v>
      </c>
      <c r="F589" s="43">
        <v>0</v>
      </c>
      <c r="G589" s="44">
        <v>707525.47</v>
      </c>
      <c r="H589" s="45">
        <v>663</v>
      </c>
    </row>
    <row r="590" spans="1:8" outlineLevel="2" x14ac:dyDescent="0.2">
      <c r="A590" s="63"/>
      <c r="B590" s="40" t="s">
        <v>89</v>
      </c>
      <c r="C590" s="41">
        <v>707525.47</v>
      </c>
      <c r="D590" s="42">
        <v>663</v>
      </c>
      <c r="E590" s="41">
        <v>0</v>
      </c>
      <c r="F590" s="43">
        <v>0</v>
      </c>
      <c r="G590" s="44">
        <v>707525.47</v>
      </c>
      <c r="H590" s="45">
        <v>663</v>
      </c>
    </row>
    <row r="591" spans="1:8" outlineLevel="2" x14ac:dyDescent="0.2">
      <c r="A591" s="63"/>
      <c r="B591" s="40" t="s">
        <v>90</v>
      </c>
      <c r="C591" s="41">
        <v>707525.47</v>
      </c>
      <c r="D591" s="42">
        <v>663</v>
      </c>
      <c r="E591" s="41">
        <v>0</v>
      </c>
      <c r="F591" s="43">
        <v>0</v>
      </c>
      <c r="G591" s="44">
        <v>707525.47</v>
      </c>
      <c r="H591" s="45">
        <v>663</v>
      </c>
    </row>
    <row r="592" spans="1:8" outlineLevel="2" x14ac:dyDescent="0.2">
      <c r="A592" s="63"/>
      <c r="B592" s="40" t="s">
        <v>91</v>
      </c>
      <c r="C592" s="41">
        <v>707525.47</v>
      </c>
      <c r="D592" s="42">
        <v>663</v>
      </c>
      <c r="E592" s="41">
        <v>0</v>
      </c>
      <c r="F592" s="43">
        <v>0</v>
      </c>
      <c r="G592" s="44">
        <v>707525.47</v>
      </c>
      <c r="H592" s="45">
        <v>663</v>
      </c>
    </row>
    <row r="593" spans="1:8" outlineLevel="2" x14ac:dyDescent="0.2">
      <c r="A593" s="63"/>
      <c r="B593" s="40" t="s">
        <v>92</v>
      </c>
      <c r="C593" s="41">
        <v>707525.47</v>
      </c>
      <c r="D593" s="42">
        <v>663</v>
      </c>
      <c r="E593" s="41">
        <v>0</v>
      </c>
      <c r="F593" s="43">
        <v>0</v>
      </c>
      <c r="G593" s="44">
        <v>707525.47</v>
      </c>
      <c r="H593" s="45">
        <v>663</v>
      </c>
    </row>
    <row r="594" spans="1:8" outlineLevel="2" x14ac:dyDescent="0.2">
      <c r="A594" s="63"/>
      <c r="B594" s="40" t="s">
        <v>93</v>
      </c>
      <c r="C594" s="41">
        <v>707525.47</v>
      </c>
      <c r="D594" s="42">
        <v>663</v>
      </c>
      <c r="E594" s="41">
        <v>0</v>
      </c>
      <c r="F594" s="43">
        <v>0</v>
      </c>
      <c r="G594" s="44">
        <v>707525.47</v>
      </c>
      <c r="H594" s="45">
        <v>663</v>
      </c>
    </row>
    <row r="595" spans="1:8" outlineLevel="2" x14ac:dyDescent="0.2">
      <c r="A595" s="63"/>
      <c r="B595" s="40" t="s">
        <v>94</v>
      </c>
      <c r="C595" s="41">
        <v>707525.47</v>
      </c>
      <c r="D595" s="42">
        <v>663</v>
      </c>
      <c r="E595" s="41">
        <v>0</v>
      </c>
      <c r="F595" s="43">
        <v>0</v>
      </c>
      <c r="G595" s="44">
        <v>707525.47</v>
      </c>
      <c r="H595" s="45">
        <v>663</v>
      </c>
    </row>
    <row r="596" spans="1:8" outlineLevel="2" x14ac:dyDescent="0.2">
      <c r="A596" s="63"/>
      <c r="B596" s="40" t="s">
        <v>95</v>
      </c>
      <c r="C596" s="41">
        <v>707525.47</v>
      </c>
      <c r="D596" s="42">
        <v>663</v>
      </c>
      <c r="E596" s="41">
        <v>0</v>
      </c>
      <c r="F596" s="43">
        <v>0</v>
      </c>
      <c r="G596" s="44">
        <v>707525.47</v>
      </c>
      <c r="H596" s="45">
        <v>663</v>
      </c>
    </row>
    <row r="597" spans="1:8" outlineLevel="2" x14ac:dyDescent="0.2">
      <c r="A597" s="63"/>
      <c r="B597" s="40" t="s">
        <v>96</v>
      </c>
      <c r="C597" s="41">
        <v>707525.47</v>
      </c>
      <c r="D597" s="42">
        <v>663</v>
      </c>
      <c r="E597" s="41">
        <v>0</v>
      </c>
      <c r="F597" s="43">
        <v>0</v>
      </c>
      <c r="G597" s="44">
        <v>707525.47</v>
      </c>
      <c r="H597" s="45">
        <v>663</v>
      </c>
    </row>
    <row r="598" spans="1:8" outlineLevel="2" x14ac:dyDescent="0.2">
      <c r="A598" s="63"/>
      <c r="B598" s="40" t="s">
        <v>97</v>
      </c>
      <c r="C598" s="41">
        <v>707525.47</v>
      </c>
      <c r="D598" s="42">
        <v>663</v>
      </c>
      <c r="E598" s="41">
        <v>57852.34</v>
      </c>
      <c r="F598" s="43">
        <v>49</v>
      </c>
      <c r="G598" s="44">
        <v>765377.81</v>
      </c>
      <c r="H598" s="45">
        <v>712</v>
      </c>
    </row>
    <row r="599" spans="1:8" outlineLevel="2" x14ac:dyDescent="0.2">
      <c r="A599" s="63"/>
      <c r="B599" s="40" t="s">
        <v>98</v>
      </c>
      <c r="C599" s="41">
        <v>707525.47</v>
      </c>
      <c r="D599" s="42">
        <v>663</v>
      </c>
      <c r="E599" s="41">
        <v>0</v>
      </c>
      <c r="F599" s="43">
        <v>0</v>
      </c>
      <c r="G599" s="44">
        <v>707525.47</v>
      </c>
      <c r="H599" s="45">
        <v>663</v>
      </c>
    </row>
    <row r="600" spans="1:8" outlineLevel="2" x14ac:dyDescent="0.2">
      <c r="A600" s="63"/>
      <c r="B600" s="40" t="s">
        <v>99</v>
      </c>
      <c r="C600" s="41">
        <v>703256.83</v>
      </c>
      <c r="D600" s="42">
        <v>659</v>
      </c>
      <c r="E600" s="41">
        <v>0</v>
      </c>
      <c r="F600" s="43">
        <v>0</v>
      </c>
      <c r="G600" s="44">
        <v>703256.83</v>
      </c>
      <c r="H600" s="45">
        <v>659</v>
      </c>
    </row>
    <row r="601" spans="1:8" ht="21" collapsed="1" x14ac:dyDescent="0.2">
      <c r="A601" s="49" t="s">
        <v>147</v>
      </c>
      <c r="B601" s="49" t="s">
        <v>44</v>
      </c>
      <c r="C601" s="32">
        <v>18426235.43</v>
      </c>
      <c r="D601" s="33">
        <v>19755</v>
      </c>
      <c r="E601" s="32">
        <v>-211051.28</v>
      </c>
      <c r="F601" s="33">
        <v>-207</v>
      </c>
      <c r="G601" s="32">
        <v>18215184.149999999</v>
      </c>
      <c r="H601" s="33">
        <v>19548</v>
      </c>
    </row>
    <row r="602" spans="1:8" outlineLevel="2" x14ac:dyDescent="0.2">
      <c r="A602" s="63"/>
      <c r="B602" s="40" t="s">
        <v>88</v>
      </c>
      <c r="C602" s="41">
        <v>434254.14</v>
      </c>
      <c r="D602" s="42">
        <v>443</v>
      </c>
      <c r="E602" s="41">
        <v>0</v>
      </c>
      <c r="F602" s="43">
        <v>0</v>
      </c>
      <c r="G602" s="44">
        <v>434254.14</v>
      </c>
      <c r="H602" s="45">
        <v>443</v>
      </c>
    </row>
    <row r="603" spans="1:8" outlineLevel="2" x14ac:dyDescent="0.2">
      <c r="A603" s="63"/>
      <c r="B603" s="40" t="s">
        <v>89</v>
      </c>
      <c r="C603" s="41">
        <v>686510.85</v>
      </c>
      <c r="D603" s="42">
        <v>777</v>
      </c>
      <c r="E603" s="41">
        <v>0</v>
      </c>
      <c r="F603" s="43">
        <v>0</v>
      </c>
      <c r="G603" s="44">
        <v>686510.85</v>
      </c>
      <c r="H603" s="45">
        <v>777</v>
      </c>
    </row>
    <row r="604" spans="1:8" outlineLevel="2" x14ac:dyDescent="0.2">
      <c r="A604" s="63"/>
      <c r="B604" s="40" t="s">
        <v>90</v>
      </c>
      <c r="C604" s="41">
        <v>681376.24</v>
      </c>
      <c r="D604" s="42">
        <v>749</v>
      </c>
      <c r="E604" s="41">
        <v>0</v>
      </c>
      <c r="F604" s="43">
        <v>0</v>
      </c>
      <c r="G604" s="44">
        <v>681376.24</v>
      </c>
      <c r="H604" s="45">
        <v>749</v>
      </c>
    </row>
    <row r="605" spans="1:8" outlineLevel="2" x14ac:dyDescent="0.2">
      <c r="A605" s="63"/>
      <c r="B605" s="40" t="s">
        <v>91</v>
      </c>
      <c r="C605" s="41">
        <v>1235442.07</v>
      </c>
      <c r="D605" s="43">
        <v>1495</v>
      </c>
      <c r="E605" s="41">
        <v>0</v>
      </c>
      <c r="F605" s="43">
        <v>0</v>
      </c>
      <c r="G605" s="44">
        <v>1235442.07</v>
      </c>
      <c r="H605" s="45">
        <v>1495</v>
      </c>
    </row>
    <row r="606" spans="1:8" outlineLevel="2" x14ac:dyDescent="0.2">
      <c r="A606" s="63"/>
      <c r="B606" s="40" t="s">
        <v>92</v>
      </c>
      <c r="C606" s="41">
        <v>1923317.55</v>
      </c>
      <c r="D606" s="43">
        <v>2039</v>
      </c>
      <c r="E606" s="41">
        <v>-34081.839999999997</v>
      </c>
      <c r="F606" s="43">
        <v>-36</v>
      </c>
      <c r="G606" s="44">
        <v>1889235.71</v>
      </c>
      <c r="H606" s="45">
        <v>2003</v>
      </c>
    </row>
    <row r="607" spans="1:8" outlineLevel="2" x14ac:dyDescent="0.2">
      <c r="A607" s="63"/>
      <c r="B607" s="40" t="s">
        <v>93</v>
      </c>
      <c r="C607" s="41">
        <v>1923317.55</v>
      </c>
      <c r="D607" s="43">
        <v>2039</v>
      </c>
      <c r="E607" s="41">
        <v>-6510.12</v>
      </c>
      <c r="F607" s="43">
        <v>-19</v>
      </c>
      <c r="G607" s="44">
        <v>1916807.43</v>
      </c>
      <c r="H607" s="45">
        <v>2020</v>
      </c>
    </row>
    <row r="608" spans="1:8" outlineLevel="2" x14ac:dyDescent="0.2">
      <c r="A608" s="63"/>
      <c r="B608" s="40" t="s">
        <v>94</v>
      </c>
      <c r="C608" s="41">
        <v>1923317.55</v>
      </c>
      <c r="D608" s="43">
        <v>2036</v>
      </c>
      <c r="E608" s="41">
        <v>0</v>
      </c>
      <c r="F608" s="43">
        <v>0</v>
      </c>
      <c r="G608" s="44">
        <v>1923317.55</v>
      </c>
      <c r="H608" s="45">
        <v>2036</v>
      </c>
    </row>
    <row r="609" spans="1:8" outlineLevel="2" x14ac:dyDescent="0.2">
      <c r="A609" s="63"/>
      <c r="B609" s="40" t="s">
        <v>95</v>
      </c>
      <c r="C609" s="41">
        <v>1923317.55</v>
      </c>
      <c r="D609" s="43">
        <v>2035</v>
      </c>
      <c r="E609" s="41">
        <v>-170459.32</v>
      </c>
      <c r="F609" s="43">
        <v>-152</v>
      </c>
      <c r="G609" s="44">
        <v>1752858.23</v>
      </c>
      <c r="H609" s="45">
        <v>1883</v>
      </c>
    </row>
    <row r="610" spans="1:8" outlineLevel="2" x14ac:dyDescent="0.2">
      <c r="A610" s="63"/>
      <c r="B610" s="40" t="s">
        <v>96</v>
      </c>
      <c r="C610" s="41">
        <v>1923317.55</v>
      </c>
      <c r="D610" s="43">
        <v>2035</v>
      </c>
      <c r="E610" s="41">
        <v>0</v>
      </c>
      <c r="F610" s="43">
        <v>0</v>
      </c>
      <c r="G610" s="44">
        <v>1923317.55</v>
      </c>
      <c r="H610" s="45">
        <v>2035</v>
      </c>
    </row>
    <row r="611" spans="1:8" outlineLevel="2" x14ac:dyDescent="0.2">
      <c r="A611" s="63"/>
      <c r="B611" s="40" t="s">
        <v>97</v>
      </c>
      <c r="C611" s="41">
        <v>1923317.55</v>
      </c>
      <c r="D611" s="43">
        <v>2035</v>
      </c>
      <c r="E611" s="41">
        <v>0</v>
      </c>
      <c r="F611" s="43">
        <v>0</v>
      </c>
      <c r="G611" s="44">
        <v>1923317.55</v>
      </c>
      <c r="H611" s="45">
        <v>2035</v>
      </c>
    </row>
    <row r="612" spans="1:8" outlineLevel="2" x14ac:dyDescent="0.2">
      <c r="A612" s="63"/>
      <c r="B612" s="40" t="s">
        <v>98</v>
      </c>
      <c r="C612" s="41">
        <v>1923317.55</v>
      </c>
      <c r="D612" s="43">
        <v>2035</v>
      </c>
      <c r="E612" s="41">
        <v>0</v>
      </c>
      <c r="F612" s="43">
        <v>0</v>
      </c>
      <c r="G612" s="44">
        <v>1923317.55</v>
      </c>
      <c r="H612" s="45">
        <v>2035</v>
      </c>
    </row>
    <row r="613" spans="1:8" outlineLevel="2" x14ac:dyDescent="0.2">
      <c r="A613" s="63"/>
      <c r="B613" s="40" t="s">
        <v>99</v>
      </c>
      <c r="C613" s="41">
        <v>1925429.28</v>
      </c>
      <c r="D613" s="43">
        <v>2037</v>
      </c>
      <c r="E613" s="41">
        <v>0</v>
      </c>
      <c r="F613" s="43">
        <v>0</v>
      </c>
      <c r="G613" s="44">
        <v>1925429.28</v>
      </c>
      <c r="H613" s="45">
        <v>2037</v>
      </c>
    </row>
    <row r="614" spans="1:8" collapsed="1" x14ac:dyDescent="0.2">
      <c r="A614" s="49" t="s">
        <v>148</v>
      </c>
      <c r="B614" s="49" t="s">
        <v>45</v>
      </c>
      <c r="C614" s="32">
        <v>2075614</v>
      </c>
      <c r="D614" s="33">
        <v>2005</v>
      </c>
      <c r="E614" s="32">
        <v>-686348.12</v>
      </c>
      <c r="F614" s="33">
        <v>-663</v>
      </c>
      <c r="G614" s="32">
        <v>1389265.88</v>
      </c>
      <c r="H614" s="33">
        <v>1342</v>
      </c>
    </row>
    <row r="615" spans="1:8" outlineLevel="2" x14ac:dyDescent="0.2">
      <c r="A615" s="63"/>
      <c r="B615" s="40" t="s">
        <v>88</v>
      </c>
      <c r="C615" s="41">
        <v>172881.57</v>
      </c>
      <c r="D615" s="42">
        <v>167</v>
      </c>
      <c r="E615" s="41">
        <v>-172881.57</v>
      </c>
      <c r="F615" s="43">
        <v>-167</v>
      </c>
      <c r="G615" s="44">
        <v>0</v>
      </c>
      <c r="H615" s="45">
        <v>0</v>
      </c>
    </row>
    <row r="616" spans="1:8" outlineLevel="2" x14ac:dyDescent="0.2">
      <c r="A616" s="63"/>
      <c r="B616" s="40" t="s">
        <v>89</v>
      </c>
      <c r="C616" s="41">
        <v>172881.57</v>
      </c>
      <c r="D616" s="42">
        <v>167</v>
      </c>
      <c r="E616" s="41">
        <v>-172881.57</v>
      </c>
      <c r="F616" s="43">
        <v>-167</v>
      </c>
      <c r="G616" s="44">
        <v>0</v>
      </c>
      <c r="H616" s="45">
        <v>0</v>
      </c>
    </row>
    <row r="617" spans="1:8" outlineLevel="2" x14ac:dyDescent="0.2">
      <c r="A617" s="63"/>
      <c r="B617" s="40" t="s">
        <v>90</v>
      </c>
      <c r="C617" s="41">
        <v>172881.57</v>
      </c>
      <c r="D617" s="42">
        <v>167</v>
      </c>
      <c r="E617" s="41">
        <v>-172881.57</v>
      </c>
      <c r="F617" s="43">
        <v>-167</v>
      </c>
      <c r="G617" s="44">
        <v>0</v>
      </c>
      <c r="H617" s="45">
        <v>0</v>
      </c>
    </row>
    <row r="618" spans="1:8" outlineLevel="2" x14ac:dyDescent="0.2">
      <c r="A618" s="63"/>
      <c r="B618" s="40" t="s">
        <v>91</v>
      </c>
      <c r="C618" s="41">
        <v>172881.57</v>
      </c>
      <c r="D618" s="42">
        <v>167</v>
      </c>
      <c r="E618" s="41">
        <v>-167703.41</v>
      </c>
      <c r="F618" s="43">
        <v>-162</v>
      </c>
      <c r="G618" s="44">
        <v>5178.16</v>
      </c>
      <c r="H618" s="45">
        <v>5</v>
      </c>
    </row>
    <row r="619" spans="1:8" outlineLevel="2" x14ac:dyDescent="0.2">
      <c r="A619" s="63"/>
      <c r="B619" s="40" t="s">
        <v>92</v>
      </c>
      <c r="C619" s="41">
        <v>172881.57</v>
      </c>
      <c r="D619" s="42">
        <v>167</v>
      </c>
      <c r="E619" s="41">
        <v>0</v>
      </c>
      <c r="F619" s="43">
        <v>0</v>
      </c>
      <c r="G619" s="44">
        <v>172881.57</v>
      </c>
      <c r="H619" s="45">
        <v>167</v>
      </c>
    </row>
    <row r="620" spans="1:8" outlineLevel="2" x14ac:dyDescent="0.2">
      <c r="A620" s="63"/>
      <c r="B620" s="40" t="s">
        <v>93</v>
      </c>
      <c r="C620" s="41">
        <v>172881.57</v>
      </c>
      <c r="D620" s="42">
        <v>167</v>
      </c>
      <c r="E620" s="41">
        <v>0</v>
      </c>
      <c r="F620" s="43">
        <v>0</v>
      </c>
      <c r="G620" s="44">
        <v>172881.57</v>
      </c>
      <c r="H620" s="45">
        <v>167</v>
      </c>
    </row>
    <row r="621" spans="1:8" outlineLevel="2" x14ac:dyDescent="0.2">
      <c r="A621" s="63"/>
      <c r="B621" s="40" t="s">
        <v>94</v>
      </c>
      <c r="C621" s="41">
        <v>172881.57</v>
      </c>
      <c r="D621" s="42">
        <v>167</v>
      </c>
      <c r="E621" s="41">
        <v>0</v>
      </c>
      <c r="F621" s="43">
        <v>0</v>
      </c>
      <c r="G621" s="44">
        <v>172881.57</v>
      </c>
      <c r="H621" s="45">
        <v>167</v>
      </c>
    </row>
    <row r="622" spans="1:8" outlineLevel="2" x14ac:dyDescent="0.2">
      <c r="A622" s="63"/>
      <c r="B622" s="40" t="s">
        <v>95</v>
      </c>
      <c r="C622" s="41">
        <v>172881.57</v>
      </c>
      <c r="D622" s="42">
        <v>167</v>
      </c>
      <c r="E622" s="41">
        <v>0</v>
      </c>
      <c r="F622" s="43">
        <v>0</v>
      </c>
      <c r="G622" s="44">
        <v>172881.57</v>
      </c>
      <c r="H622" s="45">
        <v>167</v>
      </c>
    </row>
    <row r="623" spans="1:8" outlineLevel="2" x14ac:dyDescent="0.2">
      <c r="A623" s="63"/>
      <c r="B623" s="40" t="s">
        <v>96</v>
      </c>
      <c r="C623" s="41">
        <v>172881.57</v>
      </c>
      <c r="D623" s="42">
        <v>167</v>
      </c>
      <c r="E623" s="41">
        <v>0</v>
      </c>
      <c r="F623" s="43">
        <v>0</v>
      </c>
      <c r="G623" s="44">
        <v>172881.57</v>
      </c>
      <c r="H623" s="45">
        <v>167</v>
      </c>
    </row>
    <row r="624" spans="1:8" outlineLevel="2" x14ac:dyDescent="0.2">
      <c r="A624" s="63"/>
      <c r="B624" s="40" t="s">
        <v>97</v>
      </c>
      <c r="C624" s="41">
        <v>172881.57</v>
      </c>
      <c r="D624" s="42">
        <v>167</v>
      </c>
      <c r="E624" s="41">
        <v>0</v>
      </c>
      <c r="F624" s="43">
        <v>0</v>
      </c>
      <c r="G624" s="44">
        <v>172881.57</v>
      </c>
      <c r="H624" s="45">
        <v>167</v>
      </c>
    </row>
    <row r="625" spans="1:8" outlineLevel="2" x14ac:dyDescent="0.2">
      <c r="A625" s="63"/>
      <c r="B625" s="40" t="s">
        <v>98</v>
      </c>
      <c r="C625" s="41">
        <v>172881.57</v>
      </c>
      <c r="D625" s="42">
        <v>167</v>
      </c>
      <c r="E625" s="41">
        <v>0</v>
      </c>
      <c r="F625" s="43">
        <v>0</v>
      </c>
      <c r="G625" s="44">
        <v>172881.57</v>
      </c>
      <c r="H625" s="45">
        <v>167</v>
      </c>
    </row>
    <row r="626" spans="1:8" outlineLevel="2" x14ac:dyDescent="0.2">
      <c r="A626" s="63"/>
      <c r="B626" s="40" t="s">
        <v>99</v>
      </c>
      <c r="C626" s="41">
        <v>173916.73</v>
      </c>
      <c r="D626" s="42">
        <v>168</v>
      </c>
      <c r="E626" s="41">
        <v>0</v>
      </c>
      <c r="F626" s="43">
        <v>0</v>
      </c>
      <c r="G626" s="44">
        <v>173916.73</v>
      </c>
      <c r="H626" s="45">
        <v>168</v>
      </c>
    </row>
    <row r="627" spans="1:8" ht="21" collapsed="1" x14ac:dyDescent="0.2">
      <c r="A627" s="49" t="s">
        <v>149</v>
      </c>
      <c r="B627" s="49" t="s">
        <v>46</v>
      </c>
      <c r="C627" s="32">
        <v>543490</v>
      </c>
      <c r="D627" s="52">
        <v>525</v>
      </c>
      <c r="E627" s="32">
        <v>-178265.9</v>
      </c>
      <c r="F627" s="33">
        <v>-172</v>
      </c>
      <c r="G627" s="32">
        <v>365224.1</v>
      </c>
      <c r="H627" s="33">
        <v>353</v>
      </c>
    </row>
    <row r="628" spans="1:8" outlineLevel="2" x14ac:dyDescent="0.2">
      <c r="A628" s="63"/>
      <c r="B628" s="40" t="s">
        <v>88</v>
      </c>
      <c r="C628" s="41">
        <v>45549.64</v>
      </c>
      <c r="D628" s="42">
        <v>44</v>
      </c>
      <c r="E628" s="41">
        <v>-45549.64</v>
      </c>
      <c r="F628" s="43">
        <v>-44</v>
      </c>
      <c r="G628" s="44">
        <v>0</v>
      </c>
      <c r="H628" s="45">
        <v>0</v>
      </c>
    </row>
    <row r="629" spans="1:8" outlineLevel="2" x14ac:dyDescent="0.2">
      <c r="A629" s="63"/>
      <c r="B629" s="40" t="s">
        <v>89</v>
      </c>
      <c r="C629" s="41">
        <v>45549.64</v>
      </c>
      <c r="D629" s="42">
        <v>44</v>
      </c>
      <c r="E629" s="41">
        <v>-45549.64</v>
      </c>
      <c r="F629" s="43">
        <v>-44</v>
      </c>
      <c r="G629" s="44">
        <v>0</v>
      </c>
      <c r="H629" s="45">
        <v>0</v>
      </c>
    </row>
    <row r="630" spans="1:8" outlineLevel="2" x14ac:dyDescent="0.2">
      <c r="A630" s="63"/>
      <c r="B630" s="40" t="s">
        <v>90</v>
      </c>
      <c r="C630" s="41">
        <v>45549.64</v>
      </c>
      <c r="D630" s="42">
        <v>44</v>
      </c>
      <c r="E630" s="41">
        <v>-43701.26</v>
      </c>
      <c r="F630" s="43">
        <v>-42</v>
      </c>
      <c r="G630" s="44">
        <v>1848.38</v>
      </c>
      <c r="H630" s="45">
        <v>2</v>
      </c>
    </row>
    <row r="631" spans="1:8" outlineLevel="2" x14ac:dyDescent="0.2">
      <c r="A631" s="63"/>
      <c r="B631" s="40" t="s">
        <v>91</v>
      </c>
      <c r="C631" s="41">
        <v>45549.64</v>
      </c>
      <c r="D631" s="42">
        <v>44</v>
      </c>
      <c r="E631" s="41">
        <v>-43465.36</v>
      </c>
      <c r="F631" s="43">
        <v>-42</v>
      </c>
      <c r="G631" s="44">
        <v>2084.2800000000002</v>
      </c>
      <c r="H631" s="45">
        <v>2</v>
      </c>
    </row>
    <row r="632" spans="1:8" outlineLevel="2" x14ac:dyDescent="0.2">
      <c r="A632" s="63"/>
      <c r="B632" s="40" t="s">
        <v>92</v>
      </c>
      <c r="C632" s="41">
        <v>45549.64</v>
      </c>
      <c r="D632" s="42">
        <v>44</v>
      </c>
      <c r="E632" s="41">
        <v>0</v>
      </c>
      <c r="F632" s="43">
        <v>0</v>
      </c>
      <c r="G632" s="44">
        <v>45549.64</v>
      </c>
      <c r="H632" s="45">
        <v>44</v>
      </c>
    </row>
    <row r="633" spans="1:8" outlineLevel="2" x14ac:dyDescent="0.2">
      <c r="A633" s="63"/>
      <c r="B633" s="40" t="s">
        <v>93</v>
      </c>
      <c r="C633" s="41">
        <v>45549.64</v>
      </c>
      <c r="D633" s="42">
        <v>44</v>
      </c>
      <c r="E633" s="41">
        <v>0</v>
      </c>
      <c r="F633" s="43">
        <v>0</v>
      </c>
      <c r="G633" s="44">
        <v>45549.64</v>
      </c>
      <c r="H633" s="45">
        <v>44</v>
      </c>
    </row>
    <row r="634" spans="1:8" outlineLevel="2" x14ac:dyDescent="0.2">
      <c r="A634" s="63"/>
      <c r="B634" s="40" t="s">
        <v>94</v>
      </c>
      <c r="C634" s="41">
        <v>45549.64</v>
      </c>
      <c r="D634" s="42">
        <v>44</v>
      </c>
      <c r="E634" s="41">
        <v>0</v>
      </c>
      <c r="F634" s="43">
        <v>0</v>
      </c>
      <c r="G634" s="44">
        <v>45549.64</v>
      </c>
      <c r="H634" s="45">
        <v>44</v>
      </c>
    </row>
    <row r="635" spans="1:8" outlineLevel="2" x14ac:dyDescent="0.2">
      <c r="A635" s="63"/>
      <c r="B635" s="40" t="s">
        <v>95</v>
      </c>
      <c r="C635" s="41">
        <v>45549.64</v>
      </c>
      <c r="D635" s="42">
        <v>44</v>
      </c>
      <c r="E635" s="41">
        <v>0</v>
      </c>
      <c r="F635" s="43">
        <v>0</v>
      </c>
      <c r="G635" s="44">
        <v>45549.64</v>
      </c>
      <c r="H635" s="45">
        <v>44</v>
      </c>
    </row>
    <row r="636" spans="1:8" outlineLevel="2" x14ac:dyDescent="0.2">
      <c r="A636" s="63"/>
      <c r="B636" s="40" t="s">
        <v>96</v>
      </c>
      <c r="C636" s="41">
        <v>45549.64</v>
      </c>
      <c r="D636" s="42">
        <v>44</v>
      </c>
      <c r="E636" s="41">
        <v>0</v>
      </c>
      <c r="F636" s="43">
        <v>0</v>
      </c>
      <c r="G636" s="44">
        <v>45549.64</v>
      </c>
      <c r="H636" s="45">
        <v>44</v>
      </c>
    </row>
    <row r="637" spans="1:8" outlineLevel="2" x14ac:dyDescent="0.2">
      <c r="A637" s="63"/>
      <c r="B637" s="40" t="s">
        <v>97</v>
      </c>
      <c r="C637" s="41">
        <v>45549.64</v>
      </c>
      <c r="D637" s="42">
        <v>44</v>
      </c>
      <c r="E637" s="41">
        <v>0</v>
      </c>
      <c r="F637" s="43">
        <v>0</v>
      </c>
      <c r="G637" s="44">
        <v>45549.64</v>
      </c>
      <c r="H637" s="45">
        <v>44</v>
      </c>
    </row>
    <row r="638" spans="1:8" outlineLevel="2" x14ac:dyDescent="0.2">
      <c r="A638" s="63"/>
      <c r="B638" s="40" t="s">
        <v>98</v>
      </c>
      <c r="C638" s="41">
        <v>45549.64</v>
      </c>
      <c r="D638" s="42">
        <v>44</v>
      </c>
      <c r="E638" s="41">
        <v>0</v>
      </c>
      <c r="F638" s="43">
        <v>0</v>
      </c>
      <c r="G638" s="44">
        <v>45549.64</v>
      </c>
      <c r="H638" s="45">
        <v>44</v>
      </c>
    </row>
    <row r="639" spans="1:8" outlineLevel="2" x14ac:dyDescent="0.2">
      <c r="A639" s="63"/>
      <c r="B639" s="40" t="s">
        <v>99</v>
      </c>
      <c r="C639" s="41">
        <v>42443.96</v>
      </c>
      <c r="D639" s="42">
        <v>41</v>
      </c>
      <c r="E639" s="41">
        <v>0</v>
      </c>
      <c r="F639" s="43">
        <v>0</v>
      </c>
      <c r="G639" s="44">
        <v>42443.96</v>
      </c>
      <c r="H639" s="45">
        <v>41</v>
      </c>
    </row>
    <row r="640" spans="1:8" ht="21" collapsed="1" x14ac:dyDescent="0.2">
      <c r="A640" s="49" t="s">
        <v>150</v>
      </c>
      <c r="B640" s="49" t="s">
        <v>47</v>
      </c>
      <c r="C640" s="32">
        <v>2069978</v>
      </c>
      <c r="D640" s="33">
        <v>1999</v>
      </c>
      <c r="E640" s="32">
        <v>-186443.51</v>
      </c>
      <c r="F640" s="33">
        <v>-180</v>
      </c>
      <c r="G640" s="32">
        <v>1883534.49</v>
      </c>
      <c r="H640" s="33">
        <v>1819</v>
      </c>
    </row>
    <row r="641" spans="1:8" outlineLevel="2" x14ac:dyDescent="0.2">
      <c r="A641" s="63"/>
      <c r="B641" s="40" t="s">
        <v>88</v>
      </c>
      <c r="C641" s="41">
        <v>172929.63</v>
      </c>
      <c r="D641" s="42">
        <v>167</v>
      </c>
      <c r="E641" s="41">
        <v>-73117.11</v>
      </c>
      <c r="F641" s="43">
        <v>-61</v>
      </c>
      <c r="G641" s="44">
        <v>99812.52</v>
      </c>
      <c r="H641" s="45">
        <v>106</v>
      </c>
    </row>
    <row r="642" spans="1:8" outlineLevel="2" x14ac:dyDescent="0.2">
      <c r="A642" s="63"/>
      <c r="B642" s="40" t="s">
        <v>89</v>
      </c>
      <c r="C642" s="41">
        <v>172929.63</v>
      </c>
      <c r="D642" s="42">
        <v>167</v>
      </c>
      <c r="E642" s="41">
        <v>0</v>
      </c>
      <c r="F642" s="43">
        <v>0</v>
      </c>
      <c r="G642" s="44">
        <v>172929.63</v>
      </c>
      <c r="H642" s="45">
        <v>167</v>
      </c>
    </row>
    <row r="643" spans="1:8" outlineLevel="2" x14ac:dyDescent="0.2">
      <c r="A643" s="63"/>
      <c r="B643" s="40" t="s">
        <v>90</v>
      </c>
      <c r="C643" s="41">
        <v>172929.63</v>
      </c>
      <c r="D643" s="42">
        <v>167</v>
      </c>
      <c r="E643" s="41">
        <v>0</v>
      </c>
      <c r="F643" s="43">
        <v>0</v>
      </c>
      <c r="G643" s="44">
        <v>172929.63</v>
      </c>
      <c r="H643" s="45">
        <v>167</v>
      </c>
    </row>
    <row r="644" spans="1:8" outlineLevel="2" x14ac:dyDescent="0.2">
      <c r="A644" s="63"/>
      <c r="B644" s="40" t="s">
        <v>91</v>
      </c>
      <c r="C644" s="41">
        <v>172929.63</v>
      </c>
      <c r="D644" s="42">
        <v>167</v>
      </c>
      <c r="E644" s="41">
        <v>-17816.54</v>
      </c>
      <c r="F644" s="43">
        <v>-31</v>
      </c>
      <c r="G644" s="44">
        <v>155113.09</v>
      </c>
      <c r="H644" s="45">
        <v>136</v>
      </c>
    </row>
    <row r="645" spans="1:8" outlineLevel="2" x14ac:dyDescent="0.2">
      <c r="A645" s="63"/>
      <c r="B645" s="40" t="s">
        <v>92</v>
      </c>
      <c r="C645" s="41">
        <v>172929.63</v>
      </c>
      <c r="D645" s="42">
        <v>167</v>
      </c>
      <c r="E645" s="41">
        <v>-1856.05</v>
      </c>
      <c r="F645" s="43">
        <v>-2</v>
      </c>
      <c r="G645" s="44">
        <v>171073.58</v>
      </c>
      <c r="H645" s="45">
        <v>165</v>
      </c>
    </row>
    <row r="646" spans="1:8" outlineLevel="2" x14ac:dyDescent="0.2">
      <c r="A646" s="63"/>
      <c r="B646" s="40" t="s">
        <v>93</v>
      </c>
      <c r="C646" s="41">
        <v>172929.63</v>
      </c>
      <c r="D646" s="42">
        <v>167</v>
      </c>
      <c r="E646" s="41">
        <v>0</v>
      </c>
      <c r="F646" s="43">
        <v>0</v>
      </c>
      <c r="G646" s="44">
        <v>172929.63</v>
      </c>
      <c r="H646" s="45">
        <v>167</v>
      </c>
    </row>
    <row r="647" spans="1:8" outlineLevel="2" x14ac:dyDescent="0.2">
      <c r="A647" s="63"/>
      <c r="B647" s="40" t="s">
        <v>94</v>
      </c>
      <c r="C647" s="41">
        <v>172929.63</v>
      </c>
      <c r="D647" s="42">
        <v>167</v>
      </c>
      <c r="E647" s="41">
        <v>0</v>
      </c>
      <c r="F647" s="43">
        <v>0</v>
      </c>
      <c r="G647" s="44">
        <v>172929.63</v>
      </c>
      <c r="H647" s="45">
        <v>167</v>
      </c>
    </row>
    <row r="648" spans="1:8" outlineLevel="2" x14ac:dyDescent="0.2">
      <c r="A648" s="63"/>
      <c r="B648" s="40" t="s">
        <v>95</v>
      </c>
      <c r="C648" s="41">
        <v>172929.63</v>
      </c>
      <c r="D648" s="42">
        <v>167</v>
      </c>
      <c r="E648" s="41">
        <v>-93653.81</v>
      </c>
      <c r="F648" s="43">
        <v>-86</v>
      </c>
      <c r="G648" s="44">
        <v>79275.820000000007</v>
      </c>
      <c r="H648" s="45">
        <v>81</v>
      </c>
    </row>
    <row r="649" spans="1:8" outlineLevel="2" x14ac:dyDescent="0.2">
      <c r="A649" s="63"/>
      <c r="B649" s="40" t="s">
        <v>96</v>
      </c>
      <c r="C649" s="41">
        <v>172929.63</v>
      </c>
      <c r="D649" s="42">
        <v>167</v>
      </c>
      <c r="E649" s="41">
        <v>0</v>
      </c>
      <c r="F649" s="43">
        <v>0</v>
      </c>
      <c r="G649" s="44">
        <v>172929.63</v>
      </c>
      <c r="H649" s="45">
        <v>167</v>
      </c>
    </row>
    <row r="650" spans="1:8" outlineLevel="2" x14ac:dyDescent="0.2">
      <c r="A650" s="63"/>
      <c r="B650" s="40" t="s">
        <v>97</v>
      </c>
      <c r="C650" s="41">
        <v>172929.63</v>
      </c>
      <c r="D650" s="42">
        <v>167</v>
      </c>
      <c r="E650" s="41">
        <v>0</v>
      </c>
      <c r="F650" s="43">
        <v>0</v>
      </c>
      <c r="G650" s="44">
        <v>172929.63</v>
      </c>
      <c r="H650" s="45">
        <v>167</v>
      </c>
    </row>
    <row r="651" spans="1:8" outlineLevel="2" x14ac:dyDescent="0.2">
      <c r="A651" s="63"/>
      <c r="B651" s="40" t="s">
        <v>98</v>
      </c>
      <c r="C651" s="41">
        <v>172929.63</v>
      </c>
      <c r="D651" s="42">
        <v>167</v>
      </c>
      <c r="E651" s="41">
        <v>0</v>
      </c>
      <c r="F651" s="43">
        <v>0</v>
      </c>
      <c r="G651" s="44">
        <v>172929.63</v>
      </c>
      <c r="H651" s="45">
        <v>167</v>
      </c>
    </row>
    <row r="652" spans="1:8" outlineLevel="2" x14ac:dyDescent="0.2">
      <c r="A652" s="63"/>
      <c r="B652" s="40" t="s">
        <v>99</v>
      </c>
      <c r="C652" s="41">
        <v>167752.07</v>
      </c>
      <c r="D652" s="42">
        <v>162</v>
      </c>
      <c r="E652" s="41">
        <v>0</v>
      </c>
      <c r="F652" s="43">
        <v>0</v>
      </c>
      <c r="G652" s="44">
        <v>167752.07</v>
      </c>
      <c r="H652" s="45">
        <v>162</v>
      </c>
    </row>
    <row r="653" spans="1:8" ht="21" collapsed="1" x14ac:dyDescent="0.2">
      <c r="A653" s="49" t="s">
        <v>151</v>
      </c>
      <c r="B653" s="49" t="s">
        <v>49</v>
      </c>
      <c r="C653" s="32">
        <v>6549558.75</v>
      </c>
      <c r="D653" s="33">
        <v>7088</v>
      </c>
      <c r="E653" s="32">
        <v>-587096.84</v>
      </c>
      <c r="F653" s="33">
        <v>-638</v>
      </c>
      <c r="G653" s="32">
        <v>5962461.9100000001</v>
      </c>
      <c r="H653" s="33">
        <v>6450</v>
      </c>
    </row>
    <row r="654" spans="1:8" outlineLevel="2" x14ac:dyDescent="0.2">
      <c r="A654" s="63"/>
      <c r="B654" s="40" t="s">
        <v>94</v>
      </c>
      <c r="C654" s="41">
        <v>1091593.1200000001</v>
      </c>
      <c r="D654" s="43">
        <v>1180</v>
      </c>
      <c r="E654" s="41">
        <v>-42266.69</v>
      </c>
      <c r="F654" s="43">
        <v>-40</v>
      </c>
      <c r="G654" s="44">
        <v>1049326.43</v>
      </c>
      <c r="H654" s="45">
        <v>1140</v>
      </c>
    </row>
    <row r="655" spans="1:8" outlineLevel="2" x14ac:dyDescent="0.2">
      <c r="A655" s="63"/>
      <c r="B655" s="40" t="s">
        <v>95</v>
      </c>
      <c r="C655" s="41">
        <v>1091593.1200000001</v>
      </c>
      <c r="D655" s="43">
        <v>1180</v>
      </c>
      <c r="E655" s="41">
        <v>-425594.74</v>
      </c>
      <c r="F655" s="43">
        <v>-486</v>
      </c>
      <c r="G655" s="44">
        <v>665998.38</v>
      </c>
      <c r="H655" s="45">
        <v>694</v>
      </c>
    </row>
    <row r="656" spans="1:8" outlineLevel="2" x14ac:dyDescent="0.2">
      <c r="A656" s="63"/>
      <c r="B656" s="40" t="s">
        <v>96</v>
      </c>
      <c r="C656" s="41">
        <v>1091593.1200000001</v>
      </c>
      <c r="D656" s="43">
        <v>1180</v>
      </c>
      <c r="E656" s="41">
        <v>-119015.26</v>
      </c>
      <c r="F656" s="43">
        <v>-112</v>
      </c>
      <c r="G656" s="44">
        <v>972577.86</v>
      </c>
      <c r="H656" s="45">
        <v>1068</v>
      </c>
    </row>
    <row r="657" spans="1:8" outlineLevel="2" x14ac:dyDescent="0.2">
      <c r="A657" s="63"/>
      <c r="B657" s="40" t="s">
        <v>97</v>
      </c>
      <c r="C657" s="41">
        <v>1091593.1200000001</v>
      </c>
      <c r="D657" s="43">
        <v>1180</v>
      </c>
      <c r="E657" s="41">
        <v>-220.15</v>
      </c>
      <c r="F657" s="43">
        <v>0</v>
      </c>
      <c r="G657" s="44">
        <v>1091372.97</v>
      </c>
      <c r="H657" s="45">
        <v>1180</v>
      </c>
    </row>
    <row r="658" spans="1:8" outlineLevel="2" x14ac:dyDescent="0.2">
      <c r="A658" s="63"/>
      <c r="B658" s="40" t="s">
        <v>98</v>
      </c>
      <c r="C658" s="41">
        <v>1091593.1200000001</v>
      </c>
      <c r="D658" s="43">
        <v>1184</v>
      </c>
      <c r="E658" s="41">
        <v>0</v>
      </c>
      <c r="F658" s="43">
        <v>0</v>
      </c>
      <c r="G658" s="44">
        <v>1091593.1200000001</v>
      </c>
      <c r="H658" s="45">
        <v>1184</v>
      </c>
    </row>
    <row r="659" spans="1:8" outlineLevel="2" x14ac:dyDescent="0.2">
      <c r="A659" s="63"/>
      <c r="B659" s="40" t="s">
        <v>99</v>
      </c>
      <c r="C659" s="41">
        <v>1091593.1499999999</v>
      </c>
      <c r="D659" s="43">
        <v>1184</v>
      </c>
      <c r="E659" s="41">
        <v>0</v>
      </c>
      <c r="F659" s="43">
        <v>0</v>
      </c>
      <c r="G659" s="44">
        <v>1091593.1499999999</v>
      </c>
      <c r="H659" s="45">
        <v>1184</v>
      </c>
    </row>
    <row r="660" spans="1:8" collapsed="1" x14ac:dyDescent="0.2">
      <c r="A660" s="108" t="s">
        <v>152</v>
      </c>
      <c r="B660" s="108"/>
      <c r="C660" s="32">
        <v>933022104.42999995</v>
      </c>
      <c r="D660" s="33">
        <v>1007228</v>
      </c>
      <c r="E660" s="32">
        <v>0</v>
      </c>
      <c r="F660" s="33">
        <v>0</v>
      </c>
      <c r="G660" s="32">
        <v>933022104.42999995</v>
      </c>
      <c r="H660" s="33">
        <v>1007228</v>
      </c>
    </row>
    <row r="661" spans="1:8" x14ac:dyDescent="0.2">
      <c r="G661" s="51"/>
      <c r="H661" s="50"/>
    </row>
    <row r="662" spans="1:8" x14ac:dyDescent="0.2">
      <c r="G662" s="51"/>
      <c r="H662" s="50"/>
    </row>
    <row r="663" spans="1:8" x14ac:dyDescent="0.2">
      <c r="G663" s="51"/>
      <c r="H663" s="50"/>
    </row>
    <row r="664" spans="1:8" x14ac:dyDescent="0.2">
      <c r="G664" s="51"/>
      <c r="H664" s="50"/>
    </row>
    <row r="665" spans="1:8" x14ac:dyDescent="0.2">
      <c r="G665" s="51"/>
      <c r="H665" s="50"/>
    </row>
    <row r="666" spans="1:8" x14ac:dyDescent="0.2">
      <c r="G666" s="51"/>
      <c r="H666" s="50"/>
    </row>
    <row r="667" spans="1:8" x14ac:dyDescent="0.2">
      <c r="G667" s="51"/>
      <c r="H667" s="50"/>
    </row>
    <row r="668" spans="1:8" x14ac:dyDescent="0.2">
      <c r="G668" s="51"/>
      <c r="H668" s="50"/>
    </row>
    <row r="669" spans="1:8" x14ac:dyDescent="0.2">
      <c r="G669" s="51"/>
      <c r="H669" s="50"/>
    </row>
    <row r="670" spans="1:8" x14ac:dyDescent="0.2">
      <c r="G670" s="51"/>
      <c r="H670" s="50"/>
    </row>
    <row r="671" spans="1:8" x14ac:dyDescent="0.2">
      <c r="G671" s="51"/>
      <c r="H671" s="50"/>
    </row>
    <row r="672" spans="1:8" x14ac:dyDescent="0.2">
      <c r="G672" s="51"/>
      <c r="H672" s="50"/>
    </row>
    <row r="673" spans="7:8" x14ac:dyDescent="0.2">
      <c r="G673" s="51"/>
      <c r="H673" s="50"/>
    </row>
    <row r="674" spans="7:8" x14ac:dyDescent="0.2">
      <c r="G674" s="51"/>
      <c r="H674" s="50"/>
    </row>
    <row r="675" spans="7:8" x14ac:dyDescent="0.2">
      <c r="G675" s="51"/>
      <c r="H675" s="50"/>
    </row>
    <row r="676" spans="7:8" x14ac:dyDescent="0.2">
      <c r="G676" s="51"/>
      <c r="H676" s="50"/>
    </row>
    <row r="677" spans="7:8" x14ac:dyDescent="0.2">
      <c r="G677" s="51"/>
      <c r="H677" s="50"/>
    </row>
    <row r="678" spans="7:8" x14ac:dyDescent="0.2">
      <c r="G678" s="51"/>
      <c r="H678" s="50"/>
    </row>
    <row r="679" spans="7:8" x14ac:dyDescent="0.2">
      <c r="G679" s="51"/>
      <c r="H679" s="50"/>
    </row>
    <row r="680" spans="7:8" x14ac:dyDescent="0.2">
      <c r="G680" s="51"/>
      <c r="H680" s="50"/>
    </row>
    <row r="681" spans="7:8" x14ac:dyDescent="0.2">
      <c r="G681" s="51"/>
      <c r="H681" s="50"/>
    </row>
    <row r="682" spans="7:8" x14ac:dyDescent="0.2">
      <c r="G682" s="51"/>
      <c r="H682" s="50"/>
    </row>
    <row r="683" spans="7:8" x14ac:dyDescent="0.2">
      <c r="G683" s="51"/>
      <c r="H683" s="50"/>
    </row>
    <row r="684" spans="7:8" x14ac:dyDescent="0.2">
      <c r="G684" s="51"/>
      <c r="H684" s="50"/>
    </row>
    <row r="685" spans="7:8" x14ac:dyDescent="0.2">
      <c r="G685" s="51"/>
      <c r="H685" s="50"/>
    </row>
    <row r="686" spans="7:8" x14ac:dyDescent="0.2">
      <c r="G686" s="51"/>
      <c r="H686" s="50"/>
    </row>
    <row r="687" spans="7:8" x14ac:dyDescent="0.2">
      <c r="G687" s="51"/>
      <c r="H687" s="50"/>
    </row>
    <row r="688" spans="7:8" x14ac:dyDescent="0.2">
      <c r="G688" s="51"/>
      <c r="H688" s="50"/>
    </row>
    <row r="689" spans="7:8" x14ac:dyDescent="0.2">
      <c r="G689" s="51"/>
      <c r="H689" s="50"/>
    </row>
    <row r="690" spans="7:8" x14ac:dyDescent="0.2">
      <c r="G690" s="51"/>
      <c r="H690" s="50"/>
    </row>
    <row r="691" spans="7:8" x14ac:dyDescent="0.2">
      <c r="G691" s="51"/>
      <c r="H691" s="50"/>
    </row>
    <row r="692" spans="7:8" x14ac:dyDescent="0.2">
      <c r="G692" s="51"/>
      <c r="H692" s="50"/>
    </row>
    <row r="693" spans="7:8" x14ac:dyDescent="0.2">
      <c r="G693" s="51"/>
      <c r="H693" s="50"/>
    </row>
    <row r="694" spans="7:8" x14ac:dyDescent="0.2">
      <c r="G694" s="51"/>
      <c r="H694" s="50"/>
    </row>
    <row r="695" spans="7:8" x14ac:dyDescent="0.2">
      <c r="G695" s="51"/>
      <c r="H695" s="50"/>
    </row>
    <row r="696" spans="7:8" x14ac:dyDescent="0.2">
      <c r="G696" s="51"/>
      <c r="H696" s="50"/>
    </row>
    <row r="697" spans="7:8" x14ac:dyDescent="0.2">
      <c r="G697" s="51"/>
      <c r="H697" s="50"/>
    </row>
    <row r="698" spans="7:8" x14ac:dyDescent="0.2">
      <c r="G698" s="51"/>
      <c r="H698" s="50"/>
    </row>
    <row r="699" spans="7:8" x14ac:dyDescent="0.2">
      <c r="G699" s="51"/>
      <c r="H699" s="50"/>
    </row>
    <row r="700" spans="7:8" x14ac:dyDescent="0.2">
      <c r="G700" s="51"/>
      <c r="H700" s="50"/>
    </row>
    <row r="701" spans="7:8" x14ac:dyDescent="0.2">
      <c r="G701" s="51"/>
      <c r="H701" s="50"/>
    </row>
    <row r="702" spans="7:8" x14ac:dyDescent="0.2">
      <c r="G702" s="51"/>
      <c r="H702" s="50"/>
    </row>
    <row r="703" spans="7:8" x14ac:dyDescent="0.2">
      <c r="G703" s="51"/>
      <c r="H703" s="50"/>
    </row>
    <row r="704" spans="7:8" x14ac:dyDescent="0.2">
      <c r="G704" s="51"/>
      <c r="H704" s="50"/>
    </row>
    <row r="705" spans="7:8" x14ac:dyDescent="0.2">
      <c r="G705" s="51"/>
      <c r="H705" s="50"/>
    </row>
    <row r="706" spans="7:8" x14ac:dyDescent="0.2">
      <c r="G706" s="51"/>
      <c r="H706" s="50"/>
    </row>
    <row r="707" spans="7:8" x14ac:dyDescent="0.2">
      <c r="G707" s="51"/>
      <c r="H707" s="50"/>
    </row>
    <row r="708" spans="7:8" x14ac:dyDescent="0.2">
      <c r="G708" s="51"/>
      <c r="H708" s="50"/>
    </row>
    <row r="709" spans="7:8" x14ac:dyDescent="0.2">
      <c r="G709" s="51"/>
      <c r="H709" s="50"/>
    </row>
    <row r="710" spans="7:8" x14ac:dyDescent="0.2">
      <c r="G710" s="51"/>
      <c r="H710" s="50"/>
    </row>
    <row r="711" spans="7:8" x14ac:dyDescent="0.2">
      <c r="G711" s="51"/>
      <c r="H711" s="50"/>
    </row>
    <row r="712" spans="7:8" x14ac:dyDescent="0.2">
      <c r="G712" s="51"/>
      <c r="H712" s="50"/>
    </row>
    <row r="713" spans="7:8" x14ac:dyDescent="0.2">
      <c r="G713" s="51"/>
      <c r="H713" s="50"/>
    </row>
    <row r="714" spans="7:8" x14ac:dyDescent="0.2">
      <c r="G714" s="51"/>
      <c r="H714" s="50"/>
    </row>
    <row r="715" spans="7:8" x14ac:dyDescent="0.2">
      <c r="G715" s="51"/>
      <c r="H715" s="50"/>
    </row>
    <row r="716" spans="7:8" x14ac:dyDescent="0.2">
      <c r="G716" s="51"/>
      <c r="H716" s="50"/>
    </row>
    <row r="717" spans="7:8" x14ac:dyDescent="0.2">
      <c r="G717" s="51"/>
      <c r="H717" s="50"/>
    </row>
    <row r="718" spans="7:8" x14ac:dyDescent="0.2">
      <c r="G718" s="51"/>
      <c r="H718" s="50"/>
    </row>
    <row r="719" spans="7:8" x14ac:dyDescent="0.2">
      <c r="G719" s="51"/>
      <c r="H719" s="50"/>
    </row>
    <row r="720" spans="7:8" x14ac:dyDescent="0.2">
      <c r="G720" s="51"/>
      <c r="H720" s="50"/>
    </row>
    <row r="721" spans="7:8" x14ac:dyDescent="0.2">
      <c r="G721" s="51"/>
      <c r="H721" s="50"/>
    </row>
    <row r="722" spans="7:8" x14ac:dyDescent="0.2">
      <c r="G722" s="51"/>
      <c r="H722" s="50"/>
    </row>
    <row r="723" spans="7:8" x14ac:dyDescent="0.2">
      <c r="G723" s="51"/>
      <c r="H723" s="50"/>
    </row>
    <row r="724" spans="7:8" x14ac:dyDescent="0.2">
      <c r="G724" s="51"/>
      <c r="H724" s="50"/>
    </row>
    <row r="725" spans="7:8" x14ac:dyDescent="0.2">
      <c r="G725" s="51"/>
      <c r="H725" s="50"/>
    </row>
    <row r="726" spans="7:8" x14ac:dyDescent="0.2">
      <c r="G726" s="51"/>
      <c r="H726" s="50"/>
    </row>
    <row r="727" spans="7:8" x14ac:dyDescent="0.2">
      <c r="G727" s="51"/>
      <c r="H727" s="50"/>
    </row>
    <row r="728" spans="7:8" x14ac:dyDescent="0.2">
      <c r="G728" s="51"/>
      <c r="H728" s="50"/>
    </row>
    <row r="729" spans="7:8" x14ac:dyDescent="0.2">
      <c r="G729" s="51"/>
      <c r="H729" s="50"/>
    </row>
    <row r="730" spans="7:8" x14ac:dyDescent="0.2">
      <c r="G730" s="51"/>
      <c r="H730" s="50"/>
    </row>
    <row r="731" spans="7:8" x14ac:dyDescent="0.2">
      <c r="G731" s="51"/>
      <c r="H731" s="50"/>
    </row>
    <row r="732" spans="7:8" x14ac:dyDescent="0.2">
      <c r="G732" s="51"/>
      <c r="H732" s="50"/>
    </row>
    <row r="733" spans="7:8" x14ac:dyDescent="0.2">
      <c r="G733" s="51"/>
      <c r="H733" s="50"/>
    </row>
    <row r="734" spans="7:8" x14ac:dyDescent="0.2">
      <c r="G734" s="51"/>
      <c r="H734" s="50"/>
    </row>
    <row r="735" spans="7:8" x14ac:dyDescent="0.2">
      <c r="G735" s="51"/>
      <c r="H735" s="50"/>
    </row>
    <row r="736" spans="7:8" x14ac:dyDescent="0.2">
      <c r="G736" s="51"/>
      <c r="H736" s="50"/>
    </row>
    <row r="737" spans="7:8" x14ac:dyDescent="0.2">
      <c r="G737" s="51"/>
      <c r="H737" s="50"/>
    </row>
    <row r="738" spans="7:8" x14ac:dyDescent="0.2">
      <c r="G738" s="51"/>
      <c r="H738" s="50"/>
    </row>
    <row r="739" spans="7:8" x14ac:dyDescent="0.2">
      <c r="G739" s="51"/>
      <c r="H739" s="50"/>
    </row>
    <row r="740" spans="7:8" x14ac:dyDescent="0.2">
      <c r="G740" s="51"/>
      <c r="H740" s="50"/>
    </row>
    <row r="741" spans="7:8" x14ac:dyDescent="0.2">
      <c r="G741" s="51"/>
      <c r="H741" s="50"/>
    </row>
    <row r="742" spans="7:8" x14ac:dyDescent="0.2">
      <c r="G742" s="51"/>
      <c r="H742" s="50"/>
    </row>
    <row r="743" spans="7:8" x14ac:dyDescent="0.2">
      <c r="G743" s="51"/>
      <c r="H743" s="50"/>
    </row>
    <row r="744" spans="7:8" x14ac:dyDescent="0.2">
      <c r="G744" s="51"/>
      <c r="H744" s="50"/>
    </row>
    <row r="745" spans="7:8" x14ac:dyDescent="0.2">
      <c r="G745" s="51"/>
      <c r="H745" s="50"/>
    </row>
    <row r="746" spans="7:8" x14ac:dyDescent="0.2">
      <c r="G746" s="51"/>
      <c r="H746" s="50"/>
    </row>
    <row r="747" spans="7:8" x14ac:dyDescent="0.2">
      <c r="G747" s="51"/>
      <c r="H747" s="50"/>
    </row>
    <row r="748" spans="7:8" x14ac:dyDescent="0.2">
      <c r="G748" s="51"/>
      <c r="H748" s="50"/>
    </row>
    <row r="749" spans="7:8" x14ac:dyDescent="0.2">
      <c r="G749" s="51"/>
      <c r="H749" s="50"/>
    </row>
    <row r="750" spans="7:8" x14ac:dyDescent="0.2">
      <c r="G750" s="51"/>
      <c r="H750" s="50"/>
    </row>
    <row r="751" spans="7:8" x14ac:dyDescent="0.2">
      <c r="G751" s="51"/>
      <c r="H751" s="50"/>
    </row>
    <row r="752" spans="7:8" x14ac:dyDescent="0.2">
      <c r="G752" s="51"/>
      <c r="H752" s="50"/>
    </row>
    <row r="753" spans="7:8" x14ac:dyDescent="0.2">
      <c r="G753" s="51"/>
      <c r="H753" s="50"/>
    </row>
    <row r="754" spans="7:8" x14ac:dyDescent="0.2">
      <c r="G754" s="51"/>
      <c r="H754" s="50"/>
    </row>
    <row r="755" spans="7:8" x14ac:dyDescent="0.2">
      <c r="G755" s="51"/>
      <c r="H755" s="50"/>
    </row>
    <row r="756" spans="7:8" x14ac:dyDescent="0.2">
      <c r="G756" s="51"/>
      <c r="H756" s="50"/>
    </row>
    <row r="757" spans="7:8" x14ac:dyDescent="0.2">
      <c r="G757" s="51"/>
      <c r="H757" s="50"/>
    </row>
    <row r="758" spans="7:8" x14ac:dyDescent="0.2">
      <c r="G758" s="51"/>
      <c r="H758" s="50"/>
    </row>
    <row r="759" spans="7:8" x14ac:dyDescent="0.2">
      <c r="G759" s="51"/>
      <c r="H759" s="50"/>
    </row>
    <row r="760" spans="7:8" x14ac:dyDescent="0.2">
      <c r="G760" s="51"/>
      <c r="H760" s="50"/>
    </row>
    <row r="761" spans="7:8" x14ac:dyDescent="0.2">
      <c r="G761" s="51"/>
      <c r="H761" s="50"/>
    </row>
    <row r="762" spans="7:8" x14ac:dyDescent="0.2">
      <c r="G762" s="51"/>
      <c r="H762" s="50"/>
    </row>
    <row r="763" spans="7:8" x14ac:dyDescent="0.2">
      <c r="G763" s="51"/>
      <c r="H763" s="50"/>
    </row>
    <row r="764" spans="7:8" x14ac:dyDescent="0.2">
      <c r="G764" s="51"/>
      <c r="H764" s="50"/>
    </row>
    <row r="765" spans="7:8" x14ac:dyDescent="0.2">
      <c r="G765" s="51"/>
      <c r="H765" s="50"/>
    </row>
    <row r="766" spans="7:8" x14ac:dyDescent="0.2">
      <c r="G766" s="51"/>
      <c r="H766" s="50"/>
    </row>
    <row r="767" spans="7:8" x14ac:dyDescent="0.2">
      <c r="G767" s="51"/>
      <c r="H767" s="50"/>
    </row>
    <row r="768" spans="7:8" x14ac:dyDescent="0.2">
      <c r="G768" s="51"/>
      <c r="H768" s="50"/>
    </row>
    <row r="769" spans="7:8" x14ac:dyDescent="0.2">
      <c r="G769" s="51"/>
      <c r="H769" s="50"/>
    </row>
    <row r="770" spans="7:8" x14ac:dyDescent="0.2">
      <c r="G770" s="51"/>
      <c r="H770" s="50"/>
    </row>
    <row r="771" spans="7:8" x14ac:dyDescent="0.2">
      <c r="G771" s="51"/>
      <c r="H771" s="50"/>
    </row>
    <row r="772" spans="7:8" x14ac:dyDescent="0.2">
      <c r="G772" s="51"/>
      <c r="H772" s="50"/>
    </row>
    <row r="773" spans="7:8" x14ac:dyDescent="0.2">
      <c r="G773" s="51"/>
      <c r="H773" s="50"/>
    </row>
    <row r="774" spans="7:8" x14ac:dyDescent="0.2">
      <c r="G774" s="51"/>
      <c r="H774" s="50"/>
    </row>
    <row r="775" spans="7:8" x14ac:dyDescent="0.2">
      <c r="G775" s="51"/>
      <c r="H775" s="50"/>
    </row>
    <row r="776" spans="7:8" x14ac:dyDescent="0.2">
      <c r="G776" s="51"/>
      <c r="H776" s="50"/>
    </row>
    <row r="777" spans="7:8" x14ac:dyDescent="0.2">
      <c r="G777" s="51"/>
      <c r="H777" s="50"/>
    </row>
    <row r="778" spans="7:8" x14ac:dyDescent="0.2">
      <c r="G778" s="51"/>
      <c r="H778" s="50"/>
    </row>
    <row r="779" spans="7:8" x14ac:dyDescent="0.2">
      <c r="G779" s="51"/>
      <c r="H779" s="50"/>
    </row>
    <row r="780" spans="7:8" x14ac:dyDescent="0.2">
      <c r="G780" s="51"/>
      <c r="H780" s="50"/>
    </row>
    <row r="781" spans="7:8" x14ac:dyDescent="0.2">
      <c r="G781" s="51"/>
      <c r="H781" s="50"/>
    </row>
    <row r="782" spans="7:8" x14ac:dyDescent="0.2">
      <c r="G782" s="51"/>
      <c r="H782" s="50"/>
    </row>
    <row r="783" spans="7:8" x14ac:dyDescent="0.2">
      <c r="G783" s="51"/>
      <c r="H783" s="50"/>
    </row>
    <row r="784" spans="7:8" x14ac:dyDescent="0.2">
      <c r="G784" s="51"/>
      <c r="H784" s="50"/>
    </row>
    <row r="785" spans="7:8" x14ac:dyDescent="0.2">
      <c r="G785" s="51"/>
      <c r="H785" s="50"/>
    </row>
    <row r="786" spans="7:8" x14ac:dyDescent="0.2">
      <c r="G786" s="51"/>
      <c r="H786" s="50"/>
    </row>
    <row r="787" spans="7:8" x14ac:dyDescent="0.2">
      <c r="G787" s="51"/>
      <c r="H787" s="50"/>
    </row>
    <row r="788" spans="7:8" x14ac:dyDescent="0.2">
      <c r="G788" s="51"/>
      <c r="H788" s="50"/>
    </row>
    <row r="789" spans="7:8" x14ac:dyDescent="0.2">
      <c r="G789" s="51"/>
      <c r="H789" s="50"/>
    </row>
    <row r="790" spans="7:8" x14ac:dyDescent="0.2">
      <c r="G790" s="51"/>
      <c r="H790" s="50"/>
    </row>
    <row r="791" spans="7:8" x14ac:dyDescent="0.2">
      <c r="G791" s="51"/>
      <c r="H791" s="50"/>
    </row>
    <row r="792" spans="7:8" x14ac:dyDescent="0.2">
      <c r="G792" s="51"/>
      <c r="H792" s="50"/>
    </row>
    <row r="793" spans="7:8" x14ac:dyDescent="0.2">
      <c r="G793" s="51"/>
      <c r="H793" s="50"/>
    </row>
    <row r="794" spans="7:8" x14ac:dyDescent="0.2">
      <c r="G794" s="51"/>
      <c r="H794" s="50"/>
    </row>
    <row r="795" spans="7:8" x14ac:dyDescent="0.2">
      <c r="G795" s="51"/>
      <c r="H795" s="50"/>
    </row>
    <row r="796" spans="7:8" x14ac:dyDescent="0.2">
      <c r="G796" s="51"/>
      <c r="H796" s="50"/>
    </row>
    <row r="797" spans="7:8" x14ac:dyDescent="0.2">
      <c r="G797" s="51"/>
      <c r="H797" s="50"/>
    </row>
    <row r="798" spans="7:8" x14ac:dyDescent="0.2">
      <c r="G798" s="51"/>
      <c r="H798" s="50"/>
    </row>
    <row r="799" spans="7:8" x14ac:dyDescent="0.2">
      <c r="G799" s="51"/>
      <c r="H799" s="50"/>
    </row>
    <row r="800" spans="7:8" x14ac:dyDescent="0.2">
      <c r="G800" s="51"/>
      <c r="H800" s="50"/>
    </row>
    <row r="801" spans="7:8" x14ac:dyDescent="0.2">
      <c r="G801" s="51"/>
      <c r="H801" s="50"/>
    </row>
    <row r="802" spans="7:8" x14ac:dyDescent="0.2">
      <c r="G802" s="51"/>
      <c r="H802" s="50"/>
    </row>
    <row r="803" spans="7:8" x14ac:dyDescent="0.2">
      <c r="G803" s="51"/>
      <c r="H803" s="50"/>
    </row>
    <row r="804" spans="7:8" x14ac:dyDescent="0.2">
      <c r="G804" s="51"/>
      <c r="H804" s="50"/>
    </row>
    <row r="805" spans="7:8" x14ac:dyDescent="0.2">
      <c r="G805" s="51"/>
      <c r="H805" s="50"/>
    </row>
    <row r="806" spans="7:8" x14ac:dyDescent="0.2">
      <c r="G806" s="51"/>
      <c r="H806" s="50"/>
    </row>
    <row r="807" spans="7:8" x14ac:dyDescent="0.2">
      <c r="G807" s="51"/>
      <c r="H807" s="50"/>
    </row>
    <row r="808" spans="7:8" x14ac:dyDescent="0.2">
      <c r="G808" s="51"/>
      <c r="H808" s="50"/>
    </row>
    <row r="809" spans="7:8" x14ac:dyDescent="0.2">
      <c r="G809" s="51"/>
      <c r="H809" s="50"/>
    </row>
    <row r="810" spans="7:8" x14ac:dyDescent="0.2">
      <c r="G810" s="51"/>
      <c r="H810" s="50"/>
    </row>
    <row r="811" spans="7:8" x14ac:dyDescent="0.2">
      <c r="G811" s="51"/>
      <c r="H811" s="50"/>
    </row>
    <row r="812" spans="7:8" x14ac:dyDescent="0.2">
      <c r="G812" s="51"/>
      <c r="H812" s="50"/>
    </row>
    <row r="813" spans="7:8" x14ac:dyDescent="0.2">
      <c r="G813" s="51"/>
      <c r="H813" s="50"/>
    </row>
    <row r="814" spans="7:8" x14ac:dyDescent="0.2">
      <c r="G814" s="51"/>
      <c r="H814" s="50"/>
    </row>
    <row r="815" spans="7:8" x14ac:dyDescent="0.2">
      <c r="G815" s="51"/>
      <c r="H815" s="50"/>
    </row>
    <row r="816" spans="7:8" x14ac:dyDescent="0.2">
      <c r="G816" s="51"/>
      <c r="H816" s="50"/>
    </row>
    <row r="817" spans="7:8" x14ac:dyDescent="0.2">
      <c r="G817" s="51"/>
      <c r="H817" s="50"/>
    </row>
    <row r="818" spans="7:8" x14ac:dyDescent="0.2">
      <c r="G818" s="51"/>
      <c r="H818" s="50"/>
    </row>
    <row r="819" spans="7:8" x14ac:dyDescent="0.2">
      <c r="G819" s="51"/>
      <c r="H819" s="50"/>
    </row>
    <row r="820" spans="7:8" x14ac:dyDescent="0.2">
      <c r="G820" s="51"/>
      <c r="H820" s="50"/>
    </row>
    <row r="821" spans="7:8" x14ac:dyDescent="0.2">
      <c r="G821" s="51"/>
      <c r="H821" s="50"/>
    </row>
    <row r="822" spans="7:8" x14ac:dyDescent="0.2">
      <c r="G822" s="51"/>
      <c r="H822" s="50"/>
    </row>
    <row r="823" spans="7:8" x14ac:dyDescent="0.2">
      <c r="G823" s="51"/>
      <c r="H823" s="50"/>
    </row>
    <row r="824" spans="7:8" x14ac:dyDescent="0.2">
      <c r="G824" s="51"/>
      <c r="H824" s="50"/>
    </row>
    <row r="825" spans="7:8" x14ac:dyDescent="0.2">
      <c r="G825" s="51"/>
      <c r="H825" s="50"/>
    </row>
    <row r="826" spans="7:8" x14ac:dyDescent="0.2">
      <c r="G826" s="51"/>
      <c r="H826" s="50"/>
    </row>
    <row r="827" spans="7:8" x14ac:dyDescent="0.2">
      <c r="G827" s="51"/>
      <c r="H827" s="50"/>
    </row>
    <row r="828" spans="7:8" x14ac:dyDescent="0.2">
      <c r="G828" s="51"/>
      <c r="H828" s="50"/>
    </row>
    <row r="829" spans="7:8" x14ac:dyDescent="0.2">
      <c r="G829" s="51"/>
      <c r="H829" s="50"/>
    </row>
    <row r="830" spans="7:8" x14ac:dyDescent="0.2">
      <c r="G830" s="51"/>
      <c r="H830" s="50"/>
    </row>
    <row r="831" spans="7:8" x14ac:dyDescent="0.2">
      <c r="G831" s="51"/>
      <c r="H831" s="50"/>
    </row>
    <row r="832" spans="7:8" x14ac:dyDescent="0.2">
      <c r="G832" s="51"/>
      <c r="H832" s="50"/>
    </row>
    <row r="833" spans="7:8" x14ac:dyDescent="0.2">
      <c r="G833" s="51"/>
      <c r="H833" s="50"/>
    </row>
    <row r="834" spans="7:8" x14ac:dyDescent="0.2">
      <c r="G834" s="51"/>
      <c r="H834" s="50"/>
    </row>
    <row r="835" spans="7:8" x14ac:dyDescent="0.2">
      <c r="G835" s="51"/>
      <c r="H835" s="50"/>
    </row>
    <row r="836" spans="7:8" x14ac:dyDescent="0.2">
      <c r="G836" s="51"/>
      <c r="H836" s="50"/>
    </row>
    <row r="837" spans="7:8" x14ac:dyDescent="0.2">
      <c r="G837" s="51"/>
      <c r="H837" s="50"/>
    </row>
    <row r="838" spans="7:8" x14ac:dyDescent="0.2">
      <c r="G838" s="51"/>
      <c r="H838" s="50"/>
    </row>
    <row r="839" spans="7:8" x14ac:dyDescent="0.2">
      <c r="G839" s="51"/>
      <c r="H839" s="50"/>
    </row>
    <row r="840" spans="7:8" x14ac:dyDescent="0.2">
      <c r="G840" s="51"/>
      <c r="H840" s="50"/>
    </row>
    <row r="841" spans="7:8" x14ac:dyDescent="0.2">
      <c r="G841" s="51"/>
      <c r="H841" s="50"/>
    </row>
    <row r="842" spans="7:8" x14ac:dyDescent="0.2">
      <c r="G842" s="51"/>
      <c r="H842" s="50"/>
    </row>
    <row r="843" spans="7:8" x14ac:dyDescent="0.2">
      <c r="G843" s="51"/>
      <c r="H843" s="50"/>
    </row>
    <row r="844" spans="7:8" x14ac:dyDescent="0.2">
      <c r="G844" s="51"/>
      <c r="H844" s="50"/>
    </row>
    <row r="845" spans="7:8" x14ac:dyDescent="0.2">
      <c r="G845" s="51"/>
      <c r="H845" s="50"/>
    </row>
    <row r="846" spans="7:8" x14ac:dyDescent="0.2">
      <c r="G846" s="51"/>
      <c r="H846" s="50"/>
    </row>
    <row r="847" spans="7:8" x14ac:dyDescent="0.2">
      <c r="G847" s="51"/>
      <c r="H847" s="50"/>
    </row>
    <row r="848" spans="7:8" x14ac:dyDescent="0.2">
      <c r="G848" s="51"/>
      <c r="H848" s="50"/>
    </row>
    <row r="849" spans="7:8" x14ac:dyDescent="0.2">
      <c r="G849" s="51"/>
      <c r="H849" s="50"/>
    </row>
    <row r="850" spans="7:8" x14ac:dyDescent="0.2">
      <c r="G850" s="51"/>
      <c r="H850" s="50"/>
    </row>
    <row r="851" spans="7:8" x14ac:dyDescent="0.2">
      <c r="G851" s="51"/>
      <c r="H851" s="50"/>
    </row>
    <row r="852" spans="7:8" x14ac:dyDescent="0.2">
      <c r="G852" s="51"/>
      <c r="H852" s="50"/>
    </row>
    <row r="853" spans="7:8" x14ac:dyDescent="0.2">
      <c r="G853" s="51"/>
      <c r="H853" s="50"/>
    </row>
    <row r="854" spans="7:8" x14ac:dyDescent="0.2">
      <c r="G854" s="51"/>
      <c r="H854" s="50"/>
    </row>
    <row r="855" spans="7:8" x14ac:dyDescent="0.2">
      <c r="G855" s="51"/>
      <c r="H855" s="50"/>
    </row>
    <row r="856" spans="7:8" x14ac:dyDescent="0.2">
      <c r="G856" s="51"/>
      <c r="H856" s="50"/>
    </row>
    <row r="857" spans="7:8" x14ac:dyDescent="0.2">
      <c r="G857" s="51"/>
      <c r="H857" s="50"/>
    </row>
    <row r="858" spans="7:8" x14ac:dyDescent="0.2">
      <c r="G858" s="51"/>
      <c r="H858" s="50"/>
    </row>
    <row r="859" spans="7:8" x14ac:dyDescent="0.2">
      <c r="G859" s="51"/>
      <c r="H859" s="50"/>
    </row>
    <row r="860" spans="7:8" x14ac:dyDescent="0.2">
      <c r="G860" s="51"/>
      <c r="H860" s="50"/>
    </row>
    <row r="861" spans="7:8" x14ac:dyDescent="0.2">
      <c r="G861" s="51"/>
      <c r="H861" s="50"/>
    </row>
    <row r="862" spans="7:8" x14ac:dyDescent="0.2">
      <c r="G862" s="51"/>
      <c r="H862" s="50"/>
    </row>
    <row r="863" spans="7:8" x14ac:dyDescent="0.2">
      <c r="G863" s="51"/>
      <c r="H863" s="50"/>
    </row>
    <row r="864" spans="7:8" x14ac:dyDescent="0.2">
      <c r="G864" s="51"/>
      <c r="H864" s="50"/>
    </row>
    <row r="865" spans="7:8" x14ac:dyDescent="0.2">
      <c r="G865" s="51"/>
      <c r="H865" s="50"/>
    </row>
    <row r="866" spans="7:8" x14ac:dyDescent="0.2">
      <c r="G866" s="51"/>
      <c r="H866" s="50"/>
    </row>
    <row r="867" spans="7:8" x14ac:dyDescent="0.2">
      <c r="G867" s="51"/>
      <c r="H867" s="50"/>
    </row>
    <row r="868" spans="7:8" x14ac:dyDescent="0.2">
      <c r="G868" s="51"/>
      <c r="H868" s="50"/>
    </row>
    <row r="869" spans="7:8" x14ac:dyDescent="0.2">
      <c r="G869" s="51"/>
      <c r="H869" s="50"/>
    </row>
    <row r="870" spans="7:8" x14ac:dyDescent="0.2">
      <c r="G870" s="51"/>
      <c r="H870" s="50"/>
    </row>
    <row r="871" spans="7:8" x14ac:dyDescent="0.2">
      <c r="G871" s="51"/>
      <c r="H871" s="50"/>
    </row>
    <row r="872" spans="7:8" x14ac:dyDescent="0.2">
      <c r="G872" s="51"/>
      <c r="H872" s="50"/>
    </row>
    <row r="873" spans="7:8" x14ac:dyDescent="0.2">
      <c r="G873" s="51"/>
      <c r="H873" s="50"/>
    </row>
    <row r="874" spans="7:8" x14ac:dyDescent="0.2">
      <c r="G874" s="51"/>
      <c r="H874" s="50"/>
    </row>
    <row r="875" spans="7:8" x14ac:dyDescent="0.2">
      <c r="G875" s="51"/>
      <c r="H875" s="50"/>
    </row>
    <row r="876" spans="7:8" x14ac:dyDescent="0.2">
      <c r="G876" s="51"/>
      <c r="H876" s="50"/>
    </row>
    <row r="877" spans="7:8" x14ac:dyDescent="0.2">
      <c r="G877" s="51"/>
      <c r="H877" s="50"/>
    </row>
    <row r="878" spans="7:8" x14ac:dyDescent="0.2">
      <c r="G878" s="51"/>
      <c r="H878" s="50"/>
    </row>
    <row r="879" spans="7:8" x14ac:dyDescent="0.2">
      <c r="G879" s="51"/>
      <c r="H879" s="50"/>
    </row>
    <row r="880" spans="7:8" x14ac:dyDescent="0.2">
      <c r="G880" s="51"/>
      <c r="H880" s="50"/>
    </row>
    <row r="881" spans="7:8" x14ac:dyDescent="0.2">
      <c r="G881" s="51"/>
      <c r="H881" s="50"/>
    </row>
    <row r="882" spans="7:8" x14ac:dyDescent="0.2">
      <c r="G882" s="51"/>
      <c r="H882" s="50"/>
    </row>
    <row r="883" spans="7:8" x14ac:dyDescent="0.2">
      <c r="G883" s="51"/>
      <c r="H883" s="50"/>
    </row>
    <row r="884" spans="7:8" x14ac:dyDescent="0.2">
      <c r="G884" s="51"/>
      <c r="H884" s="50"/>
    </row>
    <row r="885" spans="7:8" x14ac:dyDescent="0.2">
      <c r="G885" s="51"/>
      <c r="H885" s="50"/>
    </row>
    <row r="886" spans="7:8" x14ac:dyDescent="0.2">
      <c r="G886" s="51"/>
      <c r="H886" s="50"/>
    </row>
    <row r="887" spans="7:8" x14ac:dyDescent="0.2">
      <c r="G887" s="51"/>
      <c r="H887" s="50"/>
    </row>
    <row r="888" spans="7:8" x14ac:dyDescent="0.2">
      <c r="G888" s="51"/>
      <c r="H888" s="50"/>
    </row>
    <row r="889" spans="7:8" x14ac:dyDescent="0.2">
      <c r="G889" s="51"/>
      <c r="H889" s="50"/>
    </row>
    <row r="890" spans="7:8" x14ac:dyDescent="0.2">
      <c r="G890" s="51"/>
      <c r="H890" s="50"/>
    </row>
    <row r="891" spans="7:8" x14ac:dyDescent="0.2">
      <c r="G891" s="51"/>
      <c r="H891" s="50"/>
    </row>
    <row r="892" spans="7:8" x14ac:dyDescent="0.2">
      <c r="G892" s="51"/>
      <c r="H892" s="50"/>
    </row>
    <row r="893" spans="7:8" x14ac:dyDescent="0.2">
      <c r="G893" s="51"/>
      <c r="H893" s="50"/>
    </row>
    <row r="894" spans="7:8" x14ac:dyDescent="0.2">
      <c r="G894" s="51"/>
      <c r="H894" s="50"/>
    </row>
    <row r="895" spans="7:8" x14ac:dyDescent="0.2">
      <c r="G895" s="51"/>
      <c r="H895" s="50"/>
    </row>
    <row r="896" spans="7:8" x14ac:dyDescent="0.2">
      <c r="G896" s="51"/>
      <c r="H896" s="50"/>
    </row>
    <row r="897" spans="7:8" x14ac:dyDescent="0.2">
      <c r="G897" s="51"/>
      <c r="H897" s="50"/>
    </row>
    <row r="898" spans="7:8" x14ac:dyDescent="0.2">
      <c r="G898" s="51"/>
      <c r="H898" s="50"/>
    </row>
    <row r="899" spans="7:8" x14ac:dyDescent="0.2">
      <c r="G899" s="51"/>
      <c r="H899" s="50"/>
    </row>
    <row r="900" spans="7:8" x14ac:dyDescent="0.2">
      <c r="G900" s="51"/>
      <c r="H900" s="50"/>
    </row>
    <row r="901" spans="7:8" x14ac:dyDescent="0.2">
      <c r="G901" s="51"/>
      <c r="H901" s="50"/>
    </row>
    <row r="902" spans="7:8" x14ac:dyDescent="0.2">
      <c r="G902" s="51"/>
      <c r="H902" s="50"/>
    </row>
    <row r="903" spans="7:8" x14ac:dyDescent="0.2">
      <c r="G903" s="51"/>
      <c r="H903" s="50"/>
    </row>
    <row r="904" spans="7:8" x14ac:dyDescent="0.2">
      <c r="G904" s="51"/>
      <c r="H904" s="50"/>
    </row>
    <row r="905" spans="7:8" x14ac:dyDescent="0.2">
      <c r="G905" s="51"/>
      <c r="H905" s="50"/>
    </row>
    <row r="906" spans="7:8" x14ac:dyDescent="0.2">
      <c r="G906" s="51"/>
      <c r="H906" s="50"/>
    </row>
    <row r="907" spans="7:8" x14ac:dyDescent="0.2">
      <c r="G907" s="51"/>
      <c r="H907" s="50"/>
    </row>
    <row r="908" spans="7:8" x14ac:dyDescent="0.2">
      <c r="G908" s="51"/>
      <c r="H908" s="50"/>
    </row>
    <row r="909" spans="7:8" x14ac:dyDescent="0.2">
      <c r="G909" s="51"/>
      <c r="H909" s="50"/>
    </row>
    <row r="910" spans="7:8" x14ac:dyDescent="0.2">
      <c r="G910" s="51"/>
      <c r="H910" s="50"/>
    </row>
    <row r="911" spans="7:8" x14ac:dyDescent="0.2">
      <c r="G911" s="51"/>
      <c r="H911" s="50"/>
    </row>
    <row r="912" spans="7:8" x14ac:dyDescent="0.2">
      <c r="G912" s="51"/>
      <c r="H912" s="50"/>
    </row>
    <row r="913" spans="7:8" x14ac:dyDescent="0.2">
      <c r="G913" s="51"/>
      <c r="H913" s="50"/>
    </row>
    <row r="914" spans="7:8" x14ac:dyDescent="0.2">
      <c r="G914" s="51"/>
      <c r="H914" s="50"/>
    </row>
    <row r="915" spans="7:8" x14ac:dyDescent="0.2">
      <c r="G915" s="51"/>
      <c r="H915" s="50"/>
    </row>
    <row r="916" spans="7:8" x14ac:dyDescent="0.2">
      <c r="G916" s="51"/>
      <c r="H916" s="50"/>
    </row>
    <row r="917" spans="7:8" x14ac:dyDescent="0.2">
      <c r="G917" s="51"/>
      <c r="H917" s="50"/>
    </row>
  </sheetData>
  <mergeCells count="8">
    <mergeCell ref="A660:B660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9"/>
  <sheetViews>
    <sheetView view="pageBreakPreview" zoomScale="110" zoomScaleNormal="100" zoomScaleSheetLayoutView="110" workbookViewId="0">
      <selection activeCell="H29" sqref="H28:H29"/>
    </sheetView>
  </sheetViews>
  <sheetFormatPr defaultColWidth="10.5" defaultRowHeight="11.25" x14ac:dyDescent="0.2"/>
  <cols>
    <col min="1" max="1" width="54.33203125" style="50" customWidth="1"/>
    <col min="2" max="2" width="18" style="50" customWidth="1"/>
    <col min="3" max="3" width="23.33203125" style="50" customWidth="1"/>
    <col min="4" max="16384" width="10.5" style="22"/>
  </cols>
  <sheetData>
    <row r="1" spans="1:3" s="50" customFormat="1" ht="45" customHeight="1" x14ac:dyDescent="0.2">
      <c r="B1" s="155" t="s">
        <v>84</v>
      </c>
      <c r="C1" s="155"/>
    </row>
    <row r="3" spans="1:3" ht="15.75" x14ac:dyDescent="0.2">
      <c r="A3" s="154" t="s">
        <v>80</v>
      </c>
      <c r="B3" s="154"/>
      <c r="C3" s="154"/>
    </row>
    <row r="5" spans="1:3" ht="45" x14ac:dyDescent="0.2">
      <c r="A5" s="64" t="s">
        <v>1</v>
      </c>
      <c r="B5" s="65" t="s">
        <v>2</v>
      </c>
      <c r="C5" s="66" t="s">
        <v>51</v>
      </c>
    </row>
    <row r="6" spans="1:3" x14ac:dyDescent="0.2">
      <c r="A6" s="67" t="s">
        <v>5</v>
      </c>
      <c r="B6" s="68">
        <v>3030</v>
      </c>
      <c r="C6" s="68">
        <v>198882</v>
      </c>
    </row>
    <row r="7" spans="1:3" x14ac:dyDescent="0.2">
      <c r="A7" s="67" t="s">
        <v>6</v>
      </c>
      <c r="B7" s="68">
        <v>2992</v>
      </c>
      <c r="C7" s="68">
        <v>204313</v>
      </c>
    </row>
    <row r="8" spans="1:3" x14ac:dyDescent="0.2">
      <c r="A8" s="67" t="s">
        <v>8</v>
      </c>
      <c r="B8" s="68">
        <v>66854</v>
      </c>
      <c r="C8" s="68">
        <v>877738</v>
      </c>
    </row>
    <row r="9" spans="1:3" x14ac:dyDescent="0.2">
      <c r="A9" s="67" t="s">
        <v>81</v>
      </c>
      <c r="B9" s="68">
        <v>207098</v>
      </c>
      <c r="C9" s="68">
        <v>14695330</v>
      </c>
    </row>
    <row r="10" spans="1:3" x14ac:dyDescent="0.2">
      <c r="A10" s="67" t="s">
        <v>82</v>
      </c>
      <c r="B10" s="68">
        <v>73791</v>
      </c>
      <c r="C10" s="68">
        <v>5271752</v>
      </c>
    </row>
    <row r="11" spans="1:3" x14ac:dyDescent="0.2">
      <c r="A11" s="67" t="s">
        <v>10</v>
      </c>
      <c r="B11" s="68">
        <v>19340</v>
      </c>
      <c r="C11" s="68">
        <v>260655</v>
      </c>
    </row>
    <row r="12" spans="1:3" x14ac:dyDescent="0.2">
      <c r="A12" s="67" t="s">
        <v>12</v>
      </c>
      <c r="B12" s="68">
        <v>41981</v>
      </c>
      <c r="C12" s="68">
        <v>2464809</v>
      </c>
    </row>
    <row r="13" spans="1:3" x14ac:dyDescent="0.2">
      <c r="A13" s="67" t="s">
        <v>13</v>
      </c>
      <c r="B13" s="68">
        <v>11805</v>
      </c>
      <c r="C13" s="68">
        <v>743017</v>
      </c>
    </row>
    <row r="14" spans="1:3" x14ac:dyDescent="0.2">
      <c r="A14" s="67" t="s">
        <v>14</v>
      </c>
      <c r="B14" s="68">
        <v>50998</v>
      </c>
      <c r="C14" s="68">
        <v>2900852</v>
      </c>
    </row>
    <row r="15" spans="1:3" x14ac:dyDescent="0.2">
      <c r="A15" s="67" t="s">
        <v>15</v>
      </c>
      <c r="B15" s="68">
        <v>29692</v>
      </c>
      <c r="C15" s="68">
        <v>1800820</v>
      </c>
    </row>
    <row r="16" spans="1:3" x14ac:dyDescent="0.2">
      <c r="A16" s="67" t="s">
        <v>16</v>
      </c>
      <c r="B16" s="68">
        <v>20222</v>
      </c>
      <c r="C16" s="68">
        <v>1154828</v>
      </c>
    </row>
    <row r="17" spans="1:3" x14ac:dyDescent="0.2">
      <c r="A17" s="67" t="s">
        <v>17</v>
      </c>
      <c r="B17" s="68">
        <v>8274</v>
      </c>
      <c r="C17" s="68">
        <v>486069</v>
      </c>
    </row>
    <row r="18" spans="1:3" x14ac:dyDescent="0.2">
      <c r="A18" s="67" t="s">
        <v>18</v>
      </c>
      <c r="B18" s="68">
        <v>5800</v>
      </c>
      <c r="C18" s="68">
        <v>348642</v>
      </c>
    </row>
    <row r="19" spans="1:3" x14ac:dyDescent="0.2">
      <c r="A19" s="67" t="s">
        <v>19</v>
      </c>
      <c r="B19" s="68">
        <v>7556</v>
      </c>
      <c r="C19" s="68">
        <v>455816</v>
      </c>
    </row>
    <row r="20" spans="1:3" x14ac:dyDescent="0.2">
      <c r="A20" s="67" t="s">
        <v>20</v>
      </c>
      <c r="B20" s="68">
        <v>6133</v>
      </c>
      <c r="C20" s="68">
        <v>366089</v>
      </c>
    </row>
    <row r="21" spans="1:3" x14ac:dyDescent="0.2">
      <c r="A21" s="67" t="s">
        <v>21</v>
      </c>
      <c r="B21" s="68">
        <v>22424</v>
      </c>
      <c r="C21" s="68">
        <v>1252026</v>
      </c>
    </row>
    <row r="22" spans="1:3" x14ac:dyDescent="0.2">
      <c r="A22" s="67" t="s">
        <v>22</v>
      </c>
      <c r="B22" s="68">
        <v>20978</v>
      </c>
      <c r="C22" s="68">
        <v>1141798</v>
      </c>
    </row>
    <row r="23" spans="1:3" x14ac:dyDescent="0.2">
      <c r="A23" s="67" t="s">
        <v>23</v>
      </c>
      <c r="B23" s="68">
        <v>5683</v>
      </c>
      <c r="C23" s="68">
        <v>340525</v>
      </c>
    </row>
    <row r="24" spans="1:3" x14ac:dyDescent="0.2">
      <c r="A24" s="67" t="s">
        <v>24</v>
      </c>
      <c r="B24" s="68">
        <v>10576</v>
      </c>
      <c r="C24" s="68">
        <v>563992</v>
      </c>
    </row>
    <row r="25" spans="1:3" x14ac:dyDescent="0.2">
      <c r="A25" s="67" t="s">
        <v>25</v>
      </c>
      <c r="B25" s="68">
        <v>6378</v>
      </c>
      <c r="C25" s="68">
        <v>377184</v>
      </c>
    </row>
    <row r="26" spans="1:3" x14ac:dyDescent="0.2">
      <c r="A26" s="67" t="s">
        <v>26</v>
      </c>
      <c r="B26" s="68">
        <v>17691</v>
      </c>
      <c r="C26" s="68">
        <v>955728</v>
      </c>
    </row>
    <row r="27" spans="1:3" x14ac:dyDescent="0.2">
      <c r="A27" s="67" t="s">
        <v>27</v>
      </c>
      <c r="B27" s="68">
        <v>6858</v>
      </c>
      <c r="C27" s="68">
        <v>409051</v>
      </c>
    </row>
    <row r="28" spans="1:3" x14ac:dyDescent="0.2">
      <c r="A28" s="67" t="s">
        <v>28</v>
      </c>
      <c r="B28" s="68">
        <v>12983</v>
      </c>
      <c r="C28" s="68">
        <v>695457</v>
      </c>
    </row>
    <row r="29" spans="1:3" x14ac:dyDescent="0.2">
      <c r="A29" s="67" t="s">
        <v>29</v>
      </c>
      <c r="B29" s="68">
        <v>14644</v>
      </c>
      <c r="C29" s="68">
        <v>790044</v>
      </c>
    </row>
    <row r="30" spans="1:3" x14ac:dyDescent="0.2">
      <c r="A30" s="67" t="s">
        <v>30</v>
      </c>
      <c r="B30" s="68">
        <v>8159</v>
      </c>
      <c r="C30" s="68">
        <v>475139</v>
      </c>
    </row>
    <row r="31" spans="1:3" x14ac:dyDescent="0.2">
      <c r="A31" s="67" t="s">
        <v>31</v>
      </c>
      <c r="B31" s="68">
        <v>38482</v>
      </c>
      <c r="C31" s="68">
        <v>1941032</v>
      </c>
    </row>
    <row r="32" spans="1:3" x14ac:dyDescent="0.2">
      <c r="A32" s="67" t="s">
        <v>32</v>
      </c>
      <c r="B32" s="68">
        <v>10048</v>
      </c>
      <c r="C32" s="68">
        <v>533474</v>
      </c>
    </row>
    <row r="33" spans="1:3" x14ac:dyDescent="0.2">
      <c r="A33" s="67" t="s">
        <v>33</v>
      </c>
      <c r="B33" s="68">
        <v>9954</v>
      </c>
      <c r="C33" s="68">
        <v>548233</v>
      </c>
    </row>
    <row r="34" spans="1:3" x14ac:dyDescent="0.2">
      <c r="A34" s="67" t="s">
        <v>34</v>
      </c>
      <c r="B34" s="68">
        <v>10270</v>
      </c>
      <c r="C34" s="68">
        <v>549599</v>
      </c>
    </row>
    <row r="35" spans="1:3" x14ac:dyDescent="0.2">
      <c r="A35" s="67" t="s">
        <v>35</v>
      </c>
      <c r="B35" s="68">
        <v>17762</v>
      </c>
      <c r="C35" s="68">
        <v>949675</v>
      </c>
    </row>
    <row r="36" spans="1:3" x14ac:dyDescent="0.2">
      <c r="A36" s="67" t="s">
        <v>36</v>
      </c>
      <c r="B36" s="68">
        <v>4892</v>
      </c>
      <c r="C36" s="68">
        <v>300533</v>
      </c>
    </row>
    <row r="37" spans="1:3" x14ac:dyDescent="0.2">
      <c r="A37" s="67" t="s">
        <v>37</v>
      </c>
      <c r="B37" s="68">
        <v>30533</v>
      </c>
      <c r="C37" s="68">
        <v>1664430</v>
      </c>
    </row>
    <row r="38" spans="1:3" x14ac:dyDescent="0.2">
      <c r="A38" s="67" t="s">
        <v>38</v>
      </c>
      <c r="B38" s="68">
        <v>27500</v>
      </c>
      <c r="C38" s="68">
        <v>1513165</v>
      </c>
    </row>
    <row r="39" spans="1:3" x14ac:dyDescent="0.2">
      <c r="A39" s="67" t="s">
        <v>39</v>
      </c>
      <c r="B39" s="68">
        <v>9892</v>
      </c>
      <c r="C39" s="68">
        <v>529494</v>
      </c>
    </row>
    <row r="40" spans="1:3" x14ac:dyDescent="0.2">
      <c r="A40" s="67" t="s">
        <v>40</v>
      </c>
      <c r="B40" s="68">
        <v>11892</v>
      </c>
      <c r="C40" s="68">
        <v>630602</v>
      </c>
    </row>
    <row r="41" spans="1:3" x14ac:dyDescent="0.2">
      <c r="A41" s="67" t="s">
        <v>41</v>
      </c>
      <c r="B41" s="68">
        <v>7973</v>
      </c>
      <c r="C41" s="68">
        <v>475216</v>
      </c>
    </row>
    <row r="42" spans="1:3" x14ac:dyDescent="0.2">
      <c r="A42" s="67" t="s">
        <v>42</v>
      </c>
      <c r="B42" s="68">
        <v>7424</v>
      </c>
      <c r="C42" s="68">
        <v>446473</v>
      </c>
    </row>
    <row r="43" spans="1:3" x14ac:dyDescent="0.2">
      <c r="A43" s="67" t="s">
        <v>43</v>
      </c>
      <c r="B43" s="68">
        <v>3842</v>
      </c>
      <c r="C43" s="68">
        <v>251806</v>
      </c>
    </row>
    <row r="44" spans="1:3" x14ac:dyDescent="0.2">
      <c r="A44" s="67" t="s">
        <v>44</v>
      </c>
      <c r="B44" s="68">
        <v>24639</v>
      </c>
      <c r="C44" s="68">
        <v>1689866</v>
      </c>
    </row>
    <row r="45" spans="1:3" x14ac:dyDescent="0.2">
      <c r="A45" s="67" t="s">
        <v>45</v>
      </c>
      <c r="B45" s="69">
        <v>700</v>
      </c>
      <c r="C45" s="68">
        <v>46771</v>
      </c>
    </row>
    <row r="46" spans="1:3" x14ac:dyDescent="0.2">
      <c r="A46" s="67" t="s">
        <v>83</v>
      </c>
      <c r="B46" s="68">
        <v>1451</v>
      </c>
      <c r="C46" s="68">
        <v>95698</v>
      </c>
    </row>
    <row r="47" spans="1:3" x14ac:dyDescent="0.2">
      <c r="A47" s="67" t="s">
        <v>48</v>
      </c>
      <c r="B47" s="68">
        <v>20283</v>
      </c>
      <c r="C47" s="68">
        <v>1173050</v>
      </c>
    </row>
    <row r="48" spans="1:3" x14ac:dyDescent="0.2">
      <c r="A48" s="67" t="s">
        <v>49</v>
      </c>
      <c r="B48" s="68">
        <v>18467</v>
      </c>
      <c r="C48" s="68">
        <v>1249538</v>
      </c>
    </row>
    <row r="49" spans="1:3" s="50" customFormat="1" x14ac:dyDescent="0.2">
      <c r="A49" s="67" t="s">
        <v>50</v>
      </c>
      <c r="B49" s="68">
        <v>937944</v>
      </c>
      <c r="C49" s="68">
        <v>53819211</v>
      </c>
    </row>
  </sheetData>
  <mergeCells count="2">
    <mergeCell ref="A3:C3"/>
    <mergeCell ref="B1:C1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6"/>
  <sheetViews>
    <sheetView view="pageBreakPreview" topLeftCell="A24" zoomScale="120" zoomScaleNormal="100" zoomScaleSheetLayoutView="120" workbookViewId="0">
      <selection activeCell="M23" sqref="M23"/>
    </sheetView>
  </sheetViews>
  <sheetFormatPr defaultColWidth="10.5" defaultRowHeight="11.25" x14ac:dyDescent="0.2"/>
  <cols>
    <col min="1" max="1" width="54.33203125" style="50" customWidth="1"/>
    <col min="2" max="2" width="18" style="50" customWidth="1"/>
    <col min="3" max="3" width="17" style="50" customWidth="1"/>
    <col min="4" max="16384" width="10.5" style="22"/>
  </cols>
  <sheetData>
    <row r="1" spans="1:3" s="50" customFormat="1" ht="51" customHeight="1" x14ac:dyDescent="0.2">
      <c r="B1" s="155" t="s">
        <v>79</v>
      </c>
      <c r="C1" s="155"/>
    </row>
    <row r="2" spans="1:3" ht="11.1" customHeight="1" x14ac:dyDescent="0.2"/>
    <row r="3" spans="1:3" ht="32.1" customHeight="1" x14ac:dyDescent="0.2">
      <c r="A3" s="154" t="s">
        <v>53</v>
      </c>
      <c r="B3" s="154"/>
      <c r="C3" s="154"/>
    </row>
    <row r="4" spans="1:3" ht="11.1" customHeight="1" x14ac:dyDescent="0.2"/>
    <row r="5" spans="1:3" ht="44.1" customHeight="1" x14ac:dyDescent="0.2">
      <c r="A5" s="64" t="s">
        <v>1</v>
      </c>
      <c r="B5" s="65" t="s">
        <v>2</v>
      </c>
      <c r="C5" s="66" t="s">
        <v>51</v>
      </c>
    </row>
    <row r="6" spans="1:3" ht="11.1" customHeight="1" x14ac:dyDescent="0.2">
      <c r="A6" s="67" t="s">
        <v>54</v>
      </c>
      <c r="B6" s="68">
        <v>498983</v>
      </c>
      <c r="C6" s="68">
        <v>30693692</v>
      </c>
    </row>
    <row r="7" spans="1:3" ht="11.1" customHeight="1" x14ac:dyDescent="0.2">
      <c r="A7" s="67" t="s">
        <v>5</v>
      </c>
      <c r="B7" s="68">
        <v>4071</v>
      </c>
      <c r="C7" s="68">
        <v>178405</v>
      </c>
    </row>
    <row r="8" spans="1:3" ht="11.1" customHeight="1" x14ac:dyDescent="0.2">
      <c r="A8" s="67" t="s">
        <v>9</v>
      </c>
      <c r="B8" s="68">
        <v>53617</v>
      </c>
      <c r="C8" s="68">
        <v>2709402</v>
      </c>
    </row>
    <row r="9" spans="1:3" ht="11.1" customHeight="1" x14ac:dyDescent="0.2">
      <c r="A9" s="67" t="s">
        <v>55</v>
      </c>
      <c r="B9" s="68">
        <v>108370</v>
      </c>
      <c r="C9" s="68">
        <v>5611669</v>
      </c>
    </row>
    <row r="10" spans="1:3" ht="11.1" customHeight="1" x14ac:dyDescent="0.2">
      <c r="A10" s="67" t="s">
        <v>12</v>
      </c>
      <c r="B10" s="68">
        <v>4567</v>
      </c>
      <c r="C10" s="68">
        <v>227437</v>
      </c>
    </row>
    <row r="11" spans="1:3" ht="11.1" customHeight="1" x14ac:dyDescent="0.2">
      <c r="A11" s="67" t="s">
        <v>56</v>
      </c>
      <c r="B11" s="68">
        <v>73378</v>
      </c>
      <c r="C11" s="68">
        <v>4461749</v>
      </c>
    </row>
    <row r="12" spans="1:3" ht="11.1" customHeight="1" x14ac:dyDescent="0.2">
      <c r="A12" s="67" t="s">
        <v>13</v>
      </c>
      <c r="B12" s="68">
        <v>20773</v>
      </c>
      <c r="C12" s="68">
        <v>1110075</v>
      </c>
    </row>
    <row r="13" spans="1:3" ht="11.1" customHeight="1" x14ac:dyDescent="0.2">
      <c r="A13" s="67" t="s">
        <v>14</v>
      </c>
      <c r="B13" s="68">
        <v>93393</v>
      </c>
      <c r="C13" s="68">
        <v>4762498</v>
      </c>
    </row>
    <row r="14" spans="1:3" ht="11.1" customHeight="1" x14ac:dyDescent="0.2">
      <c r="A14" s="67" t="s">
        <v>57</v>
      </c>
      <c r="B14" s="68">
        <v>58525</v>
      </c>
      <c r="C14" s="68">
        <v>3059882</v>
      </c>
    </row>
    <row r="15" spans="1:3" ht="11.1" customHeight="1" x14ac:dyDescent="0.2">
      <c r="A15" s="67" t="s">
        <v>16</v>
      </c>
      <c r="B15" s="68">
        <v>35622</v>
      </c>
      <c r="C15" s="68">
        <v>1784098</v>
      </c>
    </row>
    <row r="16" spans="1:3" ht="11.1" customHeight="1" x14ac:dyDescent="0.2">
      <c r="A16" s="67" t="s">
        <v>17</v>
      </c>
      <c r="B16" s="68">
        <v>15255</v>
      </c>
      <c r="C16" s="68">
        <v>769907</v>
      </c>
    </row>
    <row r="17" spans="1:3" ht="11.1" customHeight="1" x14ac:dyDescent="0.2">
      <c r="A17" s="67" t="s">
        <v>18</v>
      </c>
      <c r="B17" s="68">
        <v>11132</v>
      </c>
      <c r="C17" s="68">
        <v>558364</v>
      </c>
    </row>
    <row r="18" spans="1:3" ht="11.1" customHeight="1" x14ac:dyDescent="0.2">
      <c r="A18" s="67" t="s">
        <v>19</v>
      </c>
      <c r="B18" s="68">
        <v>12546</v>
      </c>
      <c r="C18" s="68">
        <v>642764</v>
      </c>
    </row>
    <row r="19" spans="1:3" ht="11.1" customHeight="1" x14ac:dyDescent="0.2">
      <c r="A19" s="67" t="s">
        <v>20</v>
      </c>
      <c r="B19" s="68">
        <v>11670</v>
      </c>
      <c r="C19" s="68">
        <v>592826</v>
      </c>
    </row>
    <row r="20" spans="1:3" ht="11.1" customHeight="1" x14ac:dyDescent="0.2">
      <c r="A20" s="67" t="s">
        <v>21</v>
      </c>
      <c r="B20" s="68">
        <v>42069</v>
      </c>
      <c r="C20" s="68">
        <v>2030180</v>
      </c>
    </row>
    <row r="21" spans="1:3" ht="11.1" customHeight="1" x14ac:dyDescent="0.2">
      <c r="A21" s="67" t="s">
        <v>22</v>
      </c>
      <c r="B21" s="68">
        <v>38385</v>
      </c>
      <c r="C21" s="68">
        <v>1806653</v>
      </c>
    </row>
    <row r="22" spans="1:3" ht="11.1" customHeight="1" x14ac:dyDescent="0.2">
      <c r="A22" s="67" t="s">
        <v>23</v>
      </c>
      <c r="B22" s="68">
        <v>11045</v>
      </c>
      <c r="C22" s="68">
        <v>557965</v>
      </c>
    </row>
    <row r="23" spans="1:3" ht="11.1" customHeight="1" x14ac:dyDescent="0.2">
      <c r="A23" s="67" t="s">
        <v>24</v>
      </c>
      <c r="B23" s="68">
        <v>20609</v>
      </c>
      <c r="C23" s="68">
        <v>966699</v>
      </c>
    </row>
    <row r="24" spans="1:3" ht="11.1" customHeight="1" x14ac:dyDescent="0.2">
      <c r="A24" s="67" t="s">
        <v>25</v>
      </c>
      <c r="B24" s="68">
        <v>13190</v>
      </c>
      <c r="C24" s="68">
        <v>663468</v>
      </c>
    </row>
    <row r="25" spans="1:3" ht="11.1" customHeight="1" x14ac:dyDescent="0.2">
      <c r="A25" s="67" t="s">
        <v>26</v>
      </c>
      <c r="B25" s="68">
        <v>33996</v>
      </c>
      <c r="C25" s="68">
        <v>1598067</v>
      </c>
    </row>
    <row r="26" spans="1:3" ht="11.1" customHeight="1" x14ac:dyDescent="0.2">
      <c r="A26" s="67" t="s">
        <v>27</v>
      </c>
      <c r="B26" s="68">
        <v>12801</v>
      </c>
      <c r="C26" s="68">
        <v>644018</v>
      </c>
    </row>
    <row r="27" spans="1:3" ht="11.1" customHeight="1" x14ac:dyDescent="0.2">
      <c r="A27" s="67" t="s">
        <v>28</v>
      </c>
      <c r="B27" s="68">
        <v>24782</v>
      </c>
      <c r="C27" s="68">
        <v>1157071</v>
      </c>
    </row>
    <row r="28" spans="1:3" ht="11.1" customHeight="1" x14ac:dyDescent="0.2">
      <c r="A28" s="67" t="s">
        <v>29</v>
      </c>
      <c r="B28" s="68">
        <v>23816</v>
      </c>
      <c r="C28" s="68">
        <v>1157418</v>
      </c>
    </row>
    <row r="29" spans="1:3" ht="11.1" customHeight="1" x14ac:dyDescent="0.2">
      <c r="A29" s="67" t="s">
        <v>30</v>
      </c>
      <c r="B29" s="68">
        <v>15797</v>
      </c>
      <c r="C29" s="68">
        <v>799842</v>
      </c>
    </row>
    <row r="30" spans="1:3" ht="11.1" customHeight="1" x14ac:dyDescent="0.2">
      <c r="A30" s="67" t="s">
        <v>31</v>
      </c>
      <c r="B30" s="68">
        <v>55399</v>
      </c>
      <c r="C30" s="68">
        <v>2510683</v>
      </c>
    </row>
    <row r="31" spans="1:3" ht="11.1" customHeight="1" x14ac:dyDescent="0.2">
      <c r="A31" s="67" t="s">
        <v>32</v>
      </c>
      <c r="B31" s="68">
        <v>19838</v>
      </c>
      <c r="C31" s="68">
        <v>927146</v>
      </c>
    </row>
    <row r="32" spans="1:3" ht="11.1" customHeight="1" x14ac:dyDescent="0.2">
      <c r="A32" s="67" t="s">
        <v>33</v>
      </c>
      <c r="B32" s="68">
        <v>18406</v>
      </c>
      <c r="C32" s="68">
        <v>878181</v>
      </c>
    </row>
    <row r="33" spans="1:3" ht="11.1" customHeight="1" x14ac:dyDescent="0.2">
      <c r="A33" s="67" t="s">
        <v>34</v>
      </c>
      <c r="B33" s="68">
        <v>17404</v>
      </c>
      <c r="C33" s="68">
        <v>836421</v>
      </c>
    </row>
    <row r="34" spans="1:3" ht="11.1" customHeight="1" x14ac:dyDescent="0.2">
      <c r="A34" s="67" t="s">
        <v>35</v>
      </c>
      <c r="B34" s="68">
        <v>33672</v>
      </c>
      <c r="C34" s="68">
        <v>1577028</v>
      </c>
    </row>
    <row r="35" spans="1:3" ht="11.1" customHeight="1" x14ac:dyDescent="0.2">
      <c r="A35" s="67" t="s">
        <v>36</v>
      </c>
      <c r="B35" s="68">
        <v>9164</v>
      </c>
      <c r="C35" s="68">
        <v>456596</v>
      </c>
    </row>
    <row r="36" spans="1:3" ht="11.1" customHeight="1" x14ac:dyDescent="0.2">
      <c r="A36" s="67" t="s">
        <v>37</v>
      </c>
      <c r="B36" s="68">
        <v>59096</v>
      </c>
      <c r="C36" s="68">
        <v>2859755</v>
      </c>
    </row>
    <row r="37" spans="1:3" ht="11.1" customHeight="1" x14ac:dyDescent="0.2">
      <c r="A37" s="67" t="s">
        <v>38</v>
      </c>
      <c r="B37" s="68">
        <v>53497</v>
      </c>
      <c r="C37" s="68">
        <v>2564290</v>
      </c>
    </row>
    <row r="38" spans="1:3" ht="11.1" customHeight="1" x14ac:dyDescent="0.2">
      <c r="A38" s="67" t="s">
        <v>39</v>
      </c>
      <c r="B38" s="68">
        <v>19628</v>
      </c>
      <c r="C38" s="68">
        <v>922663</v>
      </c>
    </row>
    <row r="39" spans="1:3" ht="11.1" customHeight="1" x14ac:dyDescent="0.2">
      <c r="A39" s="67" t="s">
        <v>40</v>
      </c>
      <c r="B39" s="68">
        <v>21085</v>
      </c>
      <c r="C39" s="68">
        <v>1011202</v>
      </c>
    </row>
    <row r="40" spans="1:3" ht="11.1" customHeight="1" x14ac:dyDescent="0.2">
      <c r="A40" s="67" t="s">
        <v>41</v>
      </c>
      <c r="B40" s="68">
        <v>14628</v>
      </c>
      <c r="C40" s="68">
        <v>742445</v>
      </c>
    </row>
    <row r="41" spans="1:3" ht="11.1" customHeight="1" x14ac:dyDescent="0.2">
      <c r="A41" s="67" t="s">
        <v>42</v>
      </c>
      <c r="B41" s="68">
        <v>13332</v>
      </c>
      <c r="C41" s="68">
        <v>682588</v>
      </c>
    </row>
    <row r="42" spans="1:3" ht="11.1" customHeight="1" x14ac:dyDescent="0.2">
      <c r="A42" s="67" t="s">
        <v>43</v>
      </c>
      <c r="B42" s="68">
        <v>6407</v>
      </c>
      <c r="C42" s="68">
        <v>262410</v>
      </c>
    </row>
    <row r="43" spans="1:3" ht="11.1" customHeight="1" x14ac:dyDescent="0.2">
      <c r="A43" s="67" t="s">
        <v>44</v>
      </c>
      <c r="B43" s="68">
        <v>42610</v>
      </c>
      <c r="C43" s="68">
        <v>1979554</v>
      </c>
    </row>
    <row r="44" spans="1:3" ht="11.1" customHeight="1" x14ac:dyDescent="0.2">
      <c r="A44" s="67" t="s">
        <v>46</v>
      </c>
      <c r="B44" s="69">
        <v>45</v>
      </c>
      <c r="C44" s="68">
        <v>2131</v>
      </c>
    </row>
    <row r="45" spans="1:3" ht="11.1" customHeight="1" x14ac:dyDescent="0.2">
      <c r="A45" s="67" t="s">
        <v>58</v>
      </c>
      <c r="B45" s="68">
        <v>5765</v>
      </c>
      <c r="C45" s="68">
        <v>250124</v>
      </c>
    </row>
    <row r="46" spans="1:3" ht="11.1" customHeight="1" x14ac:dyDescent="0.2">
      <c r="A46" s="67" t="s">
        <v>59</v>
      </c>
      <c r="B46" s="69">
        <v>590</v>
      </c>
      <c r="C46" s="68">
        <v>26454</v>
      </c>
    </row>
    <row r="47" spans="1:3" ht="11.1" customHeight="1" x14ac:dyDescent="0.2">
      <c r="A47" s="67" t="s">
        <v>60</v>
      </c>
      <c r="B47" s="68">
        <v>8146</v>
      </c>
      <c r="C47" s="68">
        <v>363915</v>
      </c>
    </row>
    <row r="48" spans="1:3" ht="11.1" customHeight="1" x14ac:dyDescent="0.2">
      <c r="A48" s="67" t="s">
        <v>61</v>
      </c>
      <c r="B48" s="68">
        <v>2214</v>
      </c>
      <c r="C48" s="68">
        <v>95338</v>
      </c>
    </row>
    <row r="49" spans="1:3" ht="11.1" customHeight="1" x14ac:dyDescent="0.2">
      <c r="A49" s="67" t="s">
        <v>62</v>
      </c>
      <c r="B49" s="68">
        <v>1579</v>
      </c>
      <c r="C49" s="68">
        <v>83053</v>
      </c>
    </row>
    <row r="50" spans="1:3" ht="11.1" customHeight="1" x14ac:dyDescent="0.2">
      <c r="A50" s="67" t="s">
        <v>63</v>
      </c>
      <c r="B50" s="68">
        <v>1730</v>
      </c>
      <c r="C50" s="68">
        <v>76900</v>
      </c>
    </row>
    <row r="51" spans="1:3" ht="11.1" customHeight="1" x14ac:dyDescent="0.2">
      <c r="A51" s="67" t="s">
        <v>64</v>
      </c>
      <c r="B51" s="68">
        <v>1133</v>
      </c>
      <c r="C51" s="68">
        <v>51250</v>
      </c>
    </row>
    <row r="52" spans="1:3" ht="11.1" customHeight="1" x14ac:dyDescent="0.2">
      <c r="A52" s="67" t="s">
        <v>65</v>
      </c>
      <c r="B52" s="68">
        <v>1650</v>
      </c>
      <c r="C52" s="68">
        <v>82044</v>
      </c>
    </row>
    <row r="53" spans="1:3" ht="11.1" customHeight="1" x14ac:dyDescent="0.2">
      <c r="A53" s="67" t="s">
        <v>66</v>
      </c>
      <c r="B53" s="68">
        <v>1828</v>
      </c>
      <c r="C53" s="68">
        <v>81656</v>
      </c>
    </row>
    <row r="54" spans="1:3" ht="11.1" customHeight="1" x14ac:dyDescent="0.2">
      <c r="A54" s="67" t="s">
        <v>67</v>
      </c>
      <c r="B54" s="68">
        <v>8198</v>
      </c>
      <c r="C54" s="68">
        <v>358034</v>
      </c>
    </row>
    <row r="55" spans="1:3" ht="11.1" customHeight="1" x14ac:dyDescent="0.2">
      <c r="A55" s="67" t="s">
        <v>68</v>
      </c>
      <c r="B55" s="69">
        <v>612</v>
      </c>
      <c r="C55" s="68">
        <v>26576</v>
      </c>
    </row>
    <row r="56" spans="1:3" ht="11.1" customHeight="1" x14ac:dyDescent="0.2">
      <c r="A56" s="67" t="s">
        <v>69</v>
      </c>
      <c r="B56" s="68">
        <v>6280</v>
      </c>
      <c r="C56" s="68">
        <v>290015</v>
      </c>
    </row>
    <row r="57" spans="1:3" ht="11.1" customHeight="1" x14ac:dyDescent="0.2">
      <c r="A57" s="67" t="s">
        <v>70</v>
      </c>
      <c r="B57" s="68">
        <v>1228</v>
      </c>
      <c r="C57" s="68">
        <v>52799</v>
      </c>
    </row>
    <row r="58" spans="1:3" ht="11.1" customHeight="1" x14ac:dyDescent="0.2">
      <c r="A58" s="67" t="s">
        <v>71</v>
      </c>
      <c r="B58" s="68">
        <v>2776</v>
      </c>
      <c r="C58" s="68">
        <v>127466</v>
      </c>
    </row>
    <row r="59" spans="1:3" ht="11.1" customHeight="1" x14ac:dyDescent="0.2">
      <c r="A59" s="67" t="s">
        <v>72</v>
      </c>
      <c r="B59" s="68">
        <v>6039</v>
      </c>
      <c r="C59" s="68">
        <v>273683</v>
      </c>
    </row>
    <row r="60" spans="1:3" ht="11.1" customHeight="1" x14ac:dyDescent="0.2">
      <c r="A60" s="67" t="s">
        <v>73</v>
      </c>
      <c r="B60" s="68">
        <v>3817</v>
      </c>
      <c r="C60" s="68">
        <v>162070</v>
      </c>
    </row>
    <row r="61" spans="1:3" ht="11.1" customHeight="1" x14ac:dyDescent="0.2">
      <c r="A61" s="67" t="s">
        <v>74</v>
      </c>
      <c r="B61" s="68">
        <v>2331</v>
      </c>
      <c r="C61" s="68">
        <v>107285</v>
      </c>
    </row>
    <row r="62" spans="1:3" ht="11.1" customHeight="1" x14ac:dyDescent="0.2">
      <c r="A62" s="67" t="s">
        <v>75</v>
      </c>
      <c r="B62" s="68">
        <v>2592</v>
      </c>
      <c r="C62" s="68">
        <v>110438</v>
      </c>
    </row>
    <row r="63" spans="1:3" ht="11.1" customHeight="1" x14ac:dyDescent="0.2">
      <c r="A63" s="67" t="s">
        <v>76</v>
      </c>
      <c r="B63" s="68">
        <v>1538</v>
      </c>
      <c r="C63" s="68">
        <v>70928</v>
      </c>
    </row>
    <row r="64" spans="1:3" ht="11.1" customHeight="1" x14ac:dyDescent="0.2">
      <c r="A64" s="67" t="s">
        <v>77</v>
      </c>
      <c r="B64" s="68">
        <v>1493</v>
      </c>
      <c r="C64" s="68">
        <v>63708</v>
      </c>
    </row>
    <row r="65" spans="1:3" ht="11.1" customHeight="1" x14ac:dyDescent="0.2">
      <c r="A65" s="67" t="s">
        <v>78</v>
      </c>
      <c r="B65" s="69">
        <v>251</v>
      </c>
      <c r="C65" s="68">
        <v>11284</v>
      </c>
    </row>
    <row r="66" spans="1:3" s="50" customFormat="1" ht="11.1" customHeight="1" x14ac:dyDescent="0.2">
      <c r="A66" s="67" t="s">
        <v>50</v>
      </c>
      <c r="B66" s="68">
        <v>1684393</v>
      </c>
      <c r="C66" s="68">
        <v>89522262</v>
      </c>
    </row>
  </sheetData>
  <mergeCells count="2">
    <mergeCell ref="A3:C3"/>
    <mergeCell ref="B1:C1"/>
  </mergeCells>
  <pageMargins left="0.7" right="0.7" top="0.75" bottom="0.75" header="0.3" footer="0.3"/>
  <pageSetup paperSize="9" scale="9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C53"/>
  <sheetViews>
    <sheetView view="pageBreakPreview" zoomScale="130" zoomScaleNormal="100" zoomScaleSheetLayoutView="130" workbookViewId="0">
      <selection activeCell="G37" sqref="G37"/>
    </sheetView>
  </sheetViews>
  <sheetFormatPr defaultColWidth="10.5" defaultRowHeight="11.25" x14ac:dyDescent="0.2"/>
  <cols>
    <col min="1" max="1" width="54.33203125" style="50" customWidth="1"/>
    <col min="2" max="2" width="18" style="50" customWidth="1"/>
    <col min="3" max="3" width="17" style="50" customWidth="1"/>
    <col min="4" max="16384" width="10.5" style="22"/>
  </cols>
  <sheetData>
    <row r="1" spans="1:3" s="50" customFormat="1" ht="47.25" customHeight="1" x14ac:dyDescent="0.2">
      <c r="B1" s="155" t="s">
        <v>52</v>
      </c>
      <c r="C1" s="155"/>
    </row>
    <row r="3" spans="1:3" ht="47.25" customHeight="1" x14ac:dyDescent="0.2">
      <c r="A3" s="154" t="s">
        <v>0</v>
      </c>
      <c r="B3" s="154"/>
      <c r="C3" s="154"/>
    </row>
    <row r="5" spans="1:3" ht="51" x14ac:dyDescent="0.2">
      <c r="A5" s="156" t="s">
        <v>1</v>
      </c>
      <c r="B5" s="157" t="s">
        <v>2</v>
      </c>
      <c r="C5" s="158" t="s">
        <v>51</v>
      </c>
    </row>
    <row r="6" spans="1:3" ht="12.75" x14ac:dyDescent="0.2">
      <c r="A6" s="159" t="s">
        <v>3</v>
      </c>
      <c r="B6" s="160">
        <v>48261</v>
      </c>
      <c r="C6" s="160">
        <v>5654983</v>
      </c>
    </row>
    <row r="7" spans="1:3" ht="12.75" x14ac:dyDescent="0.2">
      <c r="A7" s="159" t="s">
        <v>4</v>
      </c>
      <c r="B7" s="160">
        <v>7729</v>
      </c>
      <c r="C7" s="160">
        <v>965377</v>
      </c>
    </row>
    <row r="8" spans="1:3" ht="12.75" x14ac:dyDescent="0.2">
      <c r="A8" s="159" t="s">
        <v>5</v>
      </c>
      <c r="B8" s="160">
        <v>7204</v>
      </c>
      <c r="C8" s="160">
        <v>1097055</v>
      </c>
    </row>
    <row r="9" spans="1:3" ht="12.75" x14ac:dyDescent="0.2">
      <c r="A9" s="159" t="s">
        <v>6</v>
      </c>
      <c r="B9" s="160">
        <v>155580</v>
      </c>
      <c r="C9" s="160">
        <v>18713810</v>
      </c>
    </row>
    <row r="10" spans="1:3" ht="12.75" x14ac:dyDescent="0.2">
      <c r="A10" s="159" t="s">
        <v>7</v>
      </c>
      <c r="B10" s="160">
        <v>145412</v>
      </c>
      <c r="C10" s="160">
        <v>17536930</v>
      </c>
    </row>
    <row r="11" spans="1:3" ht="12.75" x14ac:dyDescent="0.2">
      <c r="A11" s="159" t="s">
        <v>8</v>
      </c>
      <c r="B11" s="160">
        <v>132868</v>
      </c>
      <c r="C11" s="160">
        <v>45127620</v>
      </c>
    </row>
    <row r="12" spans="1:3" ht="12.75" x14ac:dyDescent="0.2">
      <c r="A12" s="159" t="s">
        <v>9</v>
      </c>
      <c r="B12" s="160">
        <v>127536</v>
      </c>
      <c r="C12" s="160">
        <v>15875788</v>
      </c>
    </row>
    <row r="13" spans="1:3" ht="12.75" x14ac:dyDescent="0.2">
      <c r="A13" s="159" t="s">
        <v>10</v>
      </c>
      <c r="B13" s="160">
        <v>45071</v>
      </c>
      <c r="C13" s="160">
        <v>15167330</v>
      </c>
    </row>
    <row r="14" spans="1:3" ht="12.75" x14ac:dyDescent="0.2">
      <c r="A14" s="159" t="s">
        <v>11</v>
      </c>
      <c r="B14" s="160">
        <v>17016</v>
      </c>
      <c r="C14" s="160">
        <v>5695667</v>
      </c>
    </row>
    <row r="15" spans="1:3" ht="12.75" x14ac:dyDescent="0.2">
      <c r="A15" s="159" t="s">
        <v>12</v>
      </c>
      <c r="B15" s="160">
        <v>63316</v>
      </c>
      <c r="C15" s="160">
        <v>7805175</v>
      </c>
    </row>
    <row r="16" spans="1:3" ht="12.75" x14ac:dyDescent="0.2">
      <c r="A16" s="159" t="s">
        <v>13</v>
      </c>
      <c r="B16" s="160">
        <v>22075</v>
      </c>
      <c r="C16" s="160">
        <v>3871771</v>
      </c>
    </row>
    <row r="17" spans="1:3" ht="12.75" x14ac:dyDescent="0.2">
      <c r="A17" s="159" t="s">
        <v>14</v>
      </c>
      <c r="B17" s="160">
        <v>104799</v>
      </c>
      <c r="C17" s="160">
        <v>18080448</v>
      </c>
    </row>
    <row r="18" spans="1:3" ht="12.75" x14ac:dyDescent="0.2">
      <c r="A18" s="159" t="s">
        <v>15</v>
      </c>
      <c r="B18" s="160">
        <v>57782</v>
      </c>
      <c r="C18" s="160">
        <v>10109058</v>
      </c>
    </row>
    <row r="19" spans="1:3" ht="12.75" x14ac:dyDescent="0.2">
      <c r="A19" s="159" t="s">
        <v>16</v>
      </c>
      <c r="B19" s="160">
        <v>38509</v>
      </c>
      <c r="C19" s="160">
        <v>7107735</v>
      </c>
    </row>
    <row r="20" spans="1:3" ht="12.75" x14ac:dyDescent="0.2">
      <c r="A20" s="159" t="s">
        <v>17</v>
      </c>
      <c r="B20" s="160">
        <v>15122</v>
      </c>
      <c r="C20" s="160">
        <v>2701898</v>
      </c>
    </row>
    <row r="21" spans="1:3" ht="12.75" x14ac:dyDescent="0.2">
      <c r="A21" s="159" t="s">
        <v>18</v>
      </c>
      <c r="B21" s="160">
        <v>11231</v>
      </c>
      <c r="C21" s="160">
        <v>2047028</v>
      </c>
    </row>
    <row r="22" spans="1:3" ht="12.75" x14ac:dyDescent="0.2">
      <c r="A22" s="159" t="s">
        <v>19</v>
      </c>
      <c r="B22" s="160">
        <v>15156</v>
      </c>
      <c r="C22" s="160">
        <v>2818157</v>
      </c>
    </row>
    <row r="23" spans="1:3" ht="12.75" x14ac:dyDescent="0.2">
      <c r="A23" s="159" t="s">
        <v>20</v>
      </c>
      <c r="B23" s="160">
        <v>12242</v>
      </c>
      <c r="C23" s="160">
        <v>2251223</v>
      </c>
    </row>
    <row r="24" spans="1:3" ht="12.75" x14ac:dyDescent="0.2">
      <c r="A24" s="159" t="s">
        <v>21</v>
      </c>
      <c r="B24" s="160">
        <v>43875</v>
      </c>
      <c r="C24" s="160">
        <v>7981046</v>
      </c>
    </row>
    <row r="25" spans="1:3" ht="12.75" x14ac:dyDescent="0.2">
      <c r="A25" s="159" t="s">
        <v>22</v>
      </c>
      <c r="B25" s="160">
        <v>39339</v>
      </c>
      <c r="C25" s="160">
        <v>6876260</v>
      </c>
    </row>
    <row r="26" spans="1:3" ht="12.75" x14ac:dyDescent="0.2">
      <c r="A26" s="159" t="s">
        <v>23</v>
      </c>
      <c r="B26" s="160">
        <v>10998</v>
      </c>
      <c r="C26" s="160">
        <v>2017611</v>
      </c>
    </row>
    <row r="27" spans="1:3" ht="12.75" x14ac:dyDescent="0.2">
      <c r="A27" s="159" t="s">
        <v>24</v>
      </c>
      <c r="B27" s="160">
        <v>20905</v>
      </c>
      <c r="C27" s="160">
        <v>3648079</v>
      </c>
    </row>
    <row r="28" spans="1:3" ht="12.75" x14ac:dyDescent="0.2">
      <c r="A28" s="159" t="s">
        <v>25</v>
      </c>
      <c r="B28" s="160">
        <v>12448</v>
      </c>
      <c r="C28" s="160">
        <v>2257456</v>
      </c>
    </row>
    <row r="29" spans="1:3" ht="12.75" x14ac:dyDescent="0.2">
      <c r="A29" s="159" t="s">
        <v>26</v>
      </c>
      <c r="B29" s="160">
        <v>33022</v>
      </c>
      <c r="C29" s="160">
        <v>5795911</v>
      </c>
    </row>
    <row r="30" spans="1:3" ht="12.75" x14ac:dyDescent="0.2">
      <c r="A30" s="159" t="s">
        <v>27</v>
      </c>
      <c r="B30" s="160">
        <v>13250</v>
      </c>
      <c r="C30" s="160">
        <v>2431187</v>
      </c>
    </row>
    <row r="31" spans="1:3" ht="12.75" x14ac:dyDescent="0.2">
      <c r="A31" s="159" t="s">
        <v>28</v>
      </c>
      <c r="B31" s="160">
        <v>24767</v>
      </c>
      <c r="C31" s="160">
        <v>4354596</v>
      </c>
    </row>
    <row r="32" spans="1:3" ht="12.75" x14ac:dyDescent="0.2">
      <c r="A32" s="159" t="s">
        <v>29</v>
      </c>
      <c r="B32" s="160">
        <v>28566</v>
      </c>
      <c r="C32" s="160">
        <v>5094461</v>
      </c>
    </row>
    <row r="33" spans="1:3" ht="12.75" x14ac:dyDescent="0.2">
      <c r="A33" s="159" t="s">
        <v>30</v>
      </c>
      <c r="B33" s="160">
        <v>16491</v>
      </c>
      <c r="C33" s="160">
        <v>3058283</v>
      </c>
    </row>
    <row r="34" spans="1:3" ht="12.75" x14ac:dyDescent="0.2">
      <c r="A34" s="159" t="s">
        <v>31</v>
      </c>
      <c r="B34" s="160">
        <v>94007</v>
      </c>
      <c r="C34" s="160">
        <v>16093216</v>
      </c>
    </row>
    <row r="35" spans="1:3" ht="12.75" x14ac:dyDescent="0.2">
      <c r="A35" s="159" t="s">
        <v>32</v>
      </c>
      <c r="B35" s="160">
        <v>19489</v>
      </c>
      <c r="C35" s="160">
        <v>3394498</v>
      </c>
    </row>
    <row r="36" spans="1:3" ht="12.75" x14ac:dyDescent="0.2">
      <c r="A36" s="159" t="s">
        <v>33</v>
      </c>
      <c r="B36" s="160">
        <v>20289</v>
      </c>
      <c r="C36" s="160">
        <v>3563086</v>
      </c>
    </row>
    <row r="37" spans="1:3" ht="12.75" x14ac:dyDescent="0.2">
      <c r="A37" s="159" t="s">
        <v>34</v>
      </c>
      <c r="B37" s="160">
        <v>21536</v>
      </c>
      <c r="C37" s="160">
        <v>3855734</v>
      </c>
    </row>
    <row r="38" spans="1:3" ht="12.75" x14ac:dyDescent="0.2">
      <c r="A38" s="159" t="s">
        <v>35</v>
      </c>
      <c r="B38" s="160">
        <v>33842</v>
      </c>
      <c r="C38" s="160">
        <v>6004840</v>
      </c>
    </row>
    <row r="39" spans="1:3" ht="12.75" x14ac:dyDescent="0.2">
      <c r="A39" s="159" t="s">
        <v>36</v>
      </c>
      <c r="B39" s="160">
        <v>10139</v>
      </c>
      <c r="C39" s="160">
        <v>1729950</v>
      </c>
    </row>
    <row r="40" spans="1:3" ht="12.75" x14ac:dyDescent="0.2">
      <c r="A40" s="159" t="s">
        <v>37</v>
      </c>
      <c r="B40" s="160">
        <v>62550</v>
      </c>
      <c r="C40" s="160">
        <v>11618141</v>
      </c>
    </row>
    <row r="41" spans="1:3" ht="12.75" x14ac:dyDescent="0.2">
      <c r="A41" s="159" t="s">
        <v>38</v>
      </c>
      <c r="B41" s="160">
        <v>54016</v>
      </c>
      <c r="C41" s="160">
        <v>9715318</v>
      </c>
    </row>
    <row r="42" spans="1:3" ht="12.75" x14ac:dyDescent="0.2">
      <c r="A42" s="159" t="s">
        <v>39</v>
      </c>
      <c r="B42" s="160">
        <v>19879</v>
      </c>
      <c r="C42" s="160">
        <v>3486047</v>
      </c>
    </row>
    <row r="43" spans="1:3" ht="12.75" x14ac:dyDescent="0.2">
      <c r="A43" s="159" t="s">
        <v>40</v>
      </c>
      <c r="B43" s="160">
        <v>22042</v>
      </c>
      <c r="C43" s="160">
        <v>4046507</v>
      </c>
    </row>
    <row r="44" spans="1:3" ht="12.75" x14ac:dyDescent="0.2">
      <c r="A44" s="159" t="s">
        <v>41</v>
      </c>
      <c r="B44" s="160">
        <v>15152</v>
      </c>
      <c r="C44" s="160">
        <v>2800216</v>
      </c>
    </row>
    <row r="45" spans="1:3" ht="12.75" x14ac:dyDescent="0.2">
      <c r="A45" s="159" t="s">
        <v>42</v>
      </c>
      <c r="B45" s="160">
        <v>14358</v>
      </c>
      <c r="C45" s="160">
        <v>2679023</v>
      </c>
    </row>
    <row r="46" spans="1:3" ht="12.75" x14ac:dyDescent="0.2">
      <c r="A46" s="159" t="s">
        <v>43</v>
      </c>
      <c r="B46" s="160">
        <v>8004</v>
      </c>
      <c r="C46" s="160">
        <v>1219016</v>
      </c>
    </row>
    <row r="47" spans="1:3" ht="12.75" x14ac:dyDescent="0.2">
      <c r="A47" s="159" t="s">
        <v>44</v>
      </c>
      <c r="B47" s="160">
        <v>49224</v>
      </c>
      <c r="C47" s="160">
        <v>5916643</v>
      </c>
    </row>
    <row r="48" spans="1:3" ht="12.75" x14ac:dyDescent="0.2">
      <c r="A48" s="159" t="s">
        <v>45</v>
      </c>
      <c r="B48" s="160">
        <v>4454</v>
      </c>
      <c r="C48" s="160">
        <v>678381</v>
      </c>
    </row>
    <row r="49" spans="1:3" ht="12.75" x14ac:dyDescent="0.2">
      <c r="A49" s="159" t="s">
        <v>46</v>
      </c>
      <c r="B49" s="160">
        <v>1320</v>
      </c>
      <c r="C49" s="160">
        <v>201006</v>
      </c>
    </row>
    <row r="50" spans="1:3" ht="12.75" x14ac:dyDescent="0.2">
      <c r="A50" s="159" t="s">
        <v>47</v>
      </c>
      <c r="B50" s="160">
        <v>5174</v>
      </c>
      <c r="C50" s="160">
        <v>416253</v>
      </c>
    </row>
    <row r="51" spans="1:3" ht="12.75" x14ac:dyDescent="0.2">
      <c r="A51" s="159" t="s">
        <v>48</v>
      </c>
      <c r="B51" s="160">
        <v>39314</v>
      </c>
      <c r="C51" s="160">
        <v>6239066</v>
      </c>
    </row>
    <row r="52" spans="1:3" ht="12.75" x14ac:dyDescent="0.2">
      <c r="A52" s="159" t="s">
        <v>49</v>
      </c>
      <c r="B52" s="160">
        <v>35343</v>
      </c>
      <c r="C52" s="160">
        <v>4200516</v>
      </c>
    </row>
    <row r="53" spans="1:3" s="50" customFormat="1" ht="12.75" x14ac:dyDescent="0.2">
      <c r="A53" s="159" t="s">
        <v>50</v>
      </c>
      <c r="B53" s="160">
        <v>1800702</v>
      </c>
      <c r="C53" s="160">
        <v>313999400</v>
      </c>
    </row>
  </sheetData>
  <mergeCells count="2">
    <mergeCell ref="A3:C3"/>
    <mergeCell ref="B1:C1"/>
  </mergeCells>
  <pageMargins left="0.7" right="0.7" top="0.75" bottom="0.75" header="0.3" footer="0.3"/>
  <pageSetup paperSize="9" pageOrder="overThenDown" orientation="portrait" r:id="rId1"/>
  <rowBreaks count="1" manualBreakCount="1">
    <brk id="5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view="pageBreakPreview" zoomScale="118" zoomScaleNormal="100" zoomScaleSheetLayoutView="118" workbookViewId="0">
      <pane xSplit="2" ySplit="4" topLeftCell="C5" activePane="bottomRight" state="frozen"/>
      <selection pane="topRight" activeCell="C1" sqref="C1"/>
      <selection pane="bottomLeft" activeCell="A4" sqref="A4"/>
      <selection pane="bottomRight" activeCell="G20" sqref="G20"/>
    </sheetView>
  </sheetViews>
  <sheetFormatPr defaultColWidth="10.5" defaultRowHeight="11.25" outlineLevelRow="2" x14ac:dyDescent="0.2"/>
  <cols>
    <col min="1" max="1" width="11.5" style="50" customWidth="1"/>
    <col min="2" max="2" width="33.83203125" style="50" customWidth="1"/>
    <col min="3" max="3" width="14.83203125" style="50" customWidth="1"/>
    <col min="4" max="4" width="8.83203125" style="50" customWidth="1"/>
    <col min="5" max="5" width="14.83203125" style="51" customWidth="1"/>
    <col min="6" max="6" width="8.83203125" style="50" customWidth="1"/>
    <col min="7" max="7" width="14.83203125" style="54" customWidth="1"/>
    <col min="8" max="8" width="8.83203125" style="55" customWidth="1"/>
    <col min="9" max="16384" width="10.5" style="22"/>
  </cols>
  <sheetData>
    <row r="1" spans="1:9" ht="48.75" customHeight="1" x14ac:dyDescent="0.2">
      <c r="F1" s="109" t="s">
        <v>217</v>
      </c>
      <c r="G1" s="109"/>
      <c r="H1" s="109"/>
    </row>
    <row r="2" spans="1:9" ht="46.5" customHeight="1" x14ac:dyDescent="0.25">
      <c r="A2" s="115" t="s">
        <v>218</v>
      </c>
      <c r="B2" s="115"/>
      <c r="C2" s="115"/>
      <c r="D2" s="115"/>
      <c r="E2" s="115"/>
      <c r="F2" s="115"/>
      <c r="G2" s="115"/>
      <c r="H2" s="115"/>
      <c r="I2" s="21"/>
    </row>
    <row r="3" spans="1:9" ht="46.5" customHeight="1" x14ac:dyDescent="0.25">
      <c r="A3" s="116" t="s">
        <v>188</v>
      </c>
      <c r="B3" s="117" t="s">
        <v>207</v>
      </c>
      <c r="C3" s="118" t="s">
        <v>214</v>
      </c>
      <c r="D3" s="118"/>
      <c r="E3" s="119" t="s">
        <v>191</v>
      </c>
      <c r="F3" s="119"/>
      <c r="G3" s="120" t="s">
        <v>192</v>
      </c>
      <c r="H3" s="120"/>
      <c r="I3" s="21"/>
    </row>
    <row r="4" spans="1:9" s="24" customFormat="1" ht="29.25" customHeight="1" x14ac:dyDescent="0.2">
      <c r="A4" s="116"/>
      <c r="B4" s="117"/>
      <c r="C4" s="96" t="s">
        <v>160</v>
      </c>
      <c r="D4" s="96" t="s">
        <v>161</v>
      </c>
      <c r="E4" s="96" t="s">
        <v>160</v>
      </c>
      <c r="F4" s="96" t="s">
        <v>161</v>
      </c>
      <c r="G4" s="97" t="s">
        <v>160</v>
      </c>
      <c r="H4" s="97" t="s">
        <v>161</v>
      </c>
      <c r="I4" s="23"/>
    </row>
    <row r="5" spans="1:9" x14ac:dyDescent="0.2">
      <c r="A5" s="31" t="s">
        <v>85</v>
      </c>
      <c r="B5" s="31" t="s">
        <v>86</v>
      </c>
      <c r="C5" s="32">
        <v>133760032.31</v>
      </c>
      <c r="D5" s="52">
        <v>855</v>
      </c>
      <c r="E5" s="32">
        <v>23373341.309999999</v>
      </c>
      <c r="F5" s="33">
        <v>129</v>
      </c>
      <c r="G5" s="32">
        <v>157133373.62</v>
      </c>
      <c r="H5" s="52">
        <v>984</v>
      </c>
    </row>
    <row r="6" spans="1:9" outlineLevel="2" x14ac:dyDescent="0.2">
      <c r="A6" s="39"/>
      <c r="B6" s="40" t="s">
        <v>88</v>
      </c>
      <c r="C6" s="41">
        <v>11746704.609999999</v>
      </c>
      <c r="D6" s="42">
        <v>75</v>
      </c>
      <c r="E6" s="41">
        <v>0</v>
      </c>
      <c r="F6" s="43">
        <v>0</v>
      </c>
      <c r="G6" s="44">
        <v>11746704.609999999</v>
      </c>
      <c r="H6" s="53">
        <v>75</v>
      </c>
    </row>
    <row r="7" spans="1:9" outlineLevel="2" x14ac:dyDescent="0.2">
      <c r="A7" s="39"/>
      <c r="B7" s="40" t="s">
        <v>89</v>
      </c>
      <c r="C7" s="41">
        <v>11934952.01</v>
      </c>
      <c r="D7" s="42">
        <v>80</v>
      </c>
      <c r="E7" s="41">
        <v>0</v>
      </c>
      <c r="F7" s="43">
        <v>0</v>
      </c>
      <c r="G7" s="44">
        <v>11934952.01</v>
      </c>
      <c r="H7" s="53">
        <v>80</v>
      </c>
    </row>
    <row r="8" spans="1:9" outlineLevel="2" x14ac:dyDescent="0.2">
      <c r="A8" s="39"/>
      <c r="B8" s="40" t="s">
        <v>90</v>
      </c>
      <c r="C8" s="41">
        <v>11746704.609999999</v>
      </c>
      <c r="D8" s="42">
        <v>78</v>
      </c>
      <c r="E8" s="41">
        <v>0</v>
      </c>
      <c r="F8" s="43">
        <v>0</v>
      </c>
      <c r="G8" s="44">
        <v>11746704.609999999</v>
      </c>
      <c r="H8" s="53">
        <v>78</v>
      </c>
    </row>
    <row r="9" spans="1:9" outlineLevel="2" x14ac:dyDescent="0.2">
      <c r="A9" s="39"/>
      <c r="B9" s="40" t="s">
        <v>91</v>
      </c>
      <c r="C9" s="41">
        <v>11712496.25</v>
      </c>
      <c r="D9" s="42">
        <v>77</v>
      </c>
      <c r="E9" s="41">
        <v>0</v>
      </c>
      <c r="F9" s="43">
        <v>0</v>
      </c>
      <c r="G9" s="44">
        <v>11712496.25</v>
      </c>
      <c r="H9" s="53">
        <v>77</v>
      </c>
    </row>
    <row r="10" spans="1:9" outlineLevel="2" x14ac:dyDescent="0.2">
      <c r="A10" s="39"/>
      <c r="B10" s="40" t="s">
        <v>92</v>
      </c>
      <c r="C10" s="41">
        <v>11934952.01</v>
      </c>
      <c r="D10" s="42">
        <v>80</v>
      </c>
      <c r="E10" s="41">
        <v>0</v>
      </c>
      <c r="F10" s="43">
        <v>0</v>
      </c>
      <c r="G10" s="44">
        <v>11934952.01</v>
      </c>
      <c r="H10" s="53">
        <v>80</v>
      </c>
    </row>
    <row r="11" spans="1:9" outlineLevel="2" x14ac:dyDescent="0.2">
      <c r="A11" s="39"/>
      <c r="B11" s="40" t="s">
        <v>93</v>
      </c>
      <c r="C11" s="41">
        <v>11579280.119999999</v>
      </c>
      <c r="D11" s="42">
        <v>57</v>
      </c>
      <c r="E11" s="41">
        <v>0</v>
      </c>
      <c r="F11" s="43">
        <v>0</v>
      </c>
      <c r="G11" s="44">
        <v>11579280.119999999</v>
      </c>
      <c r="H11" s="53">
        <v>57</v>
      </c>
    </row>
    <row r="12" spans="1:9" outlineLevel="2" x14ac:dyDescent="0.2">
      <c r="A12" s="39"/>
      <c r="B12" s="40" t="s">
        <v>94</v>
      </c>
      <c r="C12" s="41">
        <v>5955100.5199999996</v>
      </c>
      <c r="D12" s="42">
        <v>52</v>
      </c>
      <c r="E12" s="41">
        <v>0</v>
      </c>
      <c r="F12" s="43">
        <v>0</v>
      </c>
      <c r="G12" s="44">
        <v>5955100.5199999996</v>
      </c>
      <c r="H12" s="53">
        <v>52</v>
      </c>
    </row>
    <row r="13" spans="1:9" outlineLevel="2" x14ac:dyDescent="0.2">
      <c r="A13" s="39"/>
      <c r="B13" s="40" t="s">
        <v>95</v>
      </c>
      <c r="C13" s="41">
        <v>11400131.050000001</v>
      </c>
      <c r="D13" s="42">
        <v>72</v>
      </c>
      <c r="E13" s="41">
        <v>0</v>
      </c>
      <c r="F13" s="43">
        <v>0</v>
      </c>
      <c r="G13" s="44">
        <v>11400131.050000001</v>
      </c>
      <c r="H13" s="53">
        <v>72</v>
      </c>
    </row>
    <row r="14" spans="1:9" outlineLevel="2" x14ac:dyDescent="0.2">
      <c r="A14" s="39"/>
      <c r="B14" s="40" t="s">
        <v>96</v>
      </c>
      <c r="C14" s="41">
        <v>11400131.050000001</v>
      </c>
      <c r="D14" s="42">
        <v>72</v>
      </c>
      <c r="E14" s="41">
        <v>0</v>
      </c>
      <c r="F14" s="43">
        <v>0</v>
      </c>
      <c r="G14" s="44">
        <v>11400131.050000001</v>
      </c>
      <c r="H14" s="53">
        <v>72</v>
      </c>
    </row>
    <row r="15" spans="1:9" outlineLevel="2" x14ac:dyDescent="0.2">
      <c r="A15" s="39"/>
      <c r="B15" s="40" t="s">
        <v>97</v>
      </c>
      <c r="C15" s="41">
        <v>11400131.050000001</v>
      </c>
      <c r="D15" s="42">
        <v>72</v>
      </c>
      <c r="E15" s="41">
        <v>23373341.309999999</v>
      </c>
      <c r="F15" s="43">
        <v>129</v>
      </c>
      <c r="G15" s="44">
        <v>34773472.359999999</v>
      </c>
      <c r="H15" s="53">
        <v>201</v>
      </c>
    </row>
    <row r="16" spans="1:9" outlineLevel="2" x14ac:dyDescent="0.2">
      <c r="A16" s="39"/>
      <c r="B16" s="40" t="s">
        <v>98</v>
      </c>
      <c r="C16" s="41">
        <v>11400131.050000001</v>
      </c>
      <c r="D16" s="42">
        <v>71</v>
      </c>
      <c r="E16" s="41">
        <v>0</v>
      </c>
      <c r="F16" s="43">
        <v>0</v>
      </c>
      <c r="G16" s="44">
        <v>11400131.050000001</v>
      </c>
      <c r="H16" s="53">
        <v>71</v>
      </c>
    </row>
    <row r="17" spans="1:8" outlineLevel="2" x14ac:dyDescent="0.2">
      <c r="A17" s="39"/>
      <c r="B17" s="40" t="s">
        <v>99</v>
      </c>
      <c r="C17" s="41">
        <v>11549317.98</v>
      </c>
      <c r="D17" s="42">
        <v>69</v>
      </c>
      <c r="E17" s="41">
        <v>0</v>
      </c>
      <c r="F17" s="43">
        <v>0</v>
      </c>
      <c r="G17" s="44">
        <v>11549317.98</v>
      </c>
      <c r="H17" s="53">
        <v>69</v>
      </c>
    </row>
    <row r="18" spans="1:8" x14ac:dyDescent="0.2">
      <c r="A18" s="31" t="s">
        <v>102</v>
      </c>
      <c r="B18" s="31" t="s">
        <v>103</v>
      </c>
      <c r="C18" s="32">
        <v>8195134.4500000002</v>
      </c>
      <c r="D18" s="52">
        <v>55</v>
      </c>
      <c r="E18" s="32">
        <v>793552.34</v>
      </c>
      <c r="F18" s="33">
        <v>4</v>
      </c>
      <c r="G18" s="32">
        <v>8988686.7899999991</v>
      </c>
      <c r="H18" s="52">
        <v>59</v>
      </c>
    </row>
    <row r="19" spans="1:8" outlineLevel="2" x14ac:dyDescent="0.2">
      <c r="A19" s="39"/>
      <c r="B19" s="40" t="s">
        <v>90</v>
      </c>
      <c r="C19" s="41">
        <v>819513.44</v>
      </c>
      <c r="D19" s="42">
        <v>8</v>
      </c>
      <c r="E19" s="41">
        <v>-432.39</v>
      </c>
      <c r="F19" s="43">
        <v>0</v>
      </c>
      <c r="G19" s="44">
        <v>819081.05</v>
      </c>
      <c r="H19" s="53">
        <v>8</v>
      </c>
    </row>
    <row r="20" spans="1:8" outlineLevel="2" x14ac:dyDescent="0.2">
      <c r="A20" s="39"/>
      <c r="B20" s="40" t="s">
        <v>91</v>
      </c>
      <c r="C20" s="41">
        <v>819513.44</v>
      </c>
      <c r="D20" s="42">
        <v>8</v>
      </c>
      <c r="E20" s="41">
        <v>0</v>
      </c>
      <c r="F20" s="43">
        <v>0</v>
      </c>
      <c r="G20" s="44">
        <v>819513.44</v>
      </c>
      <c r="H20" s="53">
        <v>8</v>
      </c>
    </row>
    <row r="21" spans="1:8" outlineLevel="2" x14ac:dyDescent="0.2">
      <c r="A21" s="39"/>
      <c r="B21" s="40" t="s">
        <v>92</v>
      </c>
      <c r="C21" s="41">
        <v>819513.44</v>
      </c>
      <c r="D21" s="42">
        <v>8</v>
      </c>
      <c r="E21" s="41">
        <v>0</v>
      </c>
      <c r="F21" s="43">
        <v>0</v>
      </c>
      <c r="G21" s="44">
        <v>819513.44</v>
      </c>
      <c r="H21" s="53">
        <v>8</v>
      </c>
    </row>
    <row r="22" spans="1:8" outlineLevel="2" x14ac:dyDescent="0.2">
      <c r="A22" s="39"/>
      <c r="B22" s="40" t="s">
        <v>93</v>
      </c>
      <c r="C22" s="41">
        <v>819513.44</v>
      </c>
      <c r="D22" s="42">
        <v>7</v>
      </c>
      <c r="E22" s="41">
        <v>0</v>
      </c>
      <c r="F22" s="43">
        <v>0</v>
      </c>
      <c r="G22" s="44">
        <v>819513.44</v>
      </c>
      <c r="H22" s="53">
        <v>7</v>
      </c>
    </row>
    <row r="23" spans="1:8" outlineLevel="2" x14ac:dyDescent="0.2">
      <c r="A23" s="39"/>
      <c r="B23" s="40" t="s">
        <v>94</v>
      </c>
      <c r="C23" s="41">
        <v>819513.44</v>
      </c>
      <c r="D23" s="42">
        <v>4</v>
      </c>
      <c r="E23" s="41">
        <v>0</v>
      </c>
      <c r="F23" s="43">
        <v>0</v>
      </c>
      <c r="G23" s="44">
        <v>819513.44</v>
      </c>
      <c r="H23" s="53">
        <v>4</v>
      </c>
    </row>
    <row r="24" spans="1:8" outlineLevel="2" x14ac:dyDescent="0.2">
      <c r="A24" s="39"/>
      <c r="B24" s="40" t="s">
        <v>95</v>
      </c>
      <c r="C24" s="41">
        <v>819513.44</v>
      </c>
      <c r="D24" s="42">
        <v>4</v>
      </c>
      <c r="E24" s="41">
        <v>0</v>
      </c>
      <c r="F24" s="43">
        <v>0</v>
      </c>
      <c r="G24" s="44">
        <v>819513.44</v>
      </c>
      <c r="H24" s="53">
        <v>4</v>
      </c>
    </row>
    <row r="25" spans="1:8" outlineLevel="2" x14ac:dyDescent="0.2">
      <c r="A25" s="39"/>
      <c r="B25" s="40" t="s">
        <v>96</v>
      </c>
      <c r="C25" s="41">
        <v>819513.44</v>
      </c>
      <c r="D25" s="42">
        <v>4</v>
      </c>
      <c r="E25" s="41">
        <v>0</v>
      </c>
      <c r="F25" s="43">
        <v>0</v>
      </c>
      <c r="G25" s="44">
        <v>819513.44</v>
      </c>
      <c r="H25" s="53">
        <v>4</v>
      </c>
    </row>
    <row r="26" spans="1:8" outlineLevel="2" x14ac:dyDescent="0.2">
      <c r="A26" s="39"/>
      <c r="B26" s="40" t="s">
        <v>97</v>
      </c>
      <c r="C26" s="41">
        <v>819513.44</v>
      </c>
      <c r="D26" s="42">
        <v>4</v>
      </c>
      <c r="E26" s="41">
        <v>793984.73</v>
      </c>
      <c r="F26" s="43">
        <v>4</v>
      </c>
      <c r="G26" s="44">
        <v>1613498.17</v>
      </c>
      <c r="H26" s="53">
        <v>8</v>
      </c>
    </row>
    <row r="27" spans="1:8" outlineLevel="2" x14ac:dyDescent="0.2">
      <c r="A27" s="39"/>
      <c r="B27" s="40" t="s">
        <v>98</v>
      </c>
      <c r="C27" s="41">
        <v>819513.44</v>
      </c>
      <c r="D27" s="42">
        <v>4</v>
      </c>
      <c r="E27" s="41">
        <v>0</v>
      </c>
      <c r="F27" s="43">
        <v>0</v>
      </c>
      <c r="G27" s="44">
        <v>819513.44</v>
      </c>
      <c r="H27" s="53">
        <v>4</v>
      </c>
    </row>
    <row r="28" spans="1:8" outlineLevel="2" x14ac:dyDescent="0.2">
      <c r="A28" s="39"/>
      <c r="B28" s="40" t="s">
        <v>99</v>
      </c>
      <c r="C28" s="41">
        <v>819513.49</v>
      </c>
      <c r="D28" s="42">
        <v>4</v>
      </c>
      <c r="E28" s="41">
        <v>0</v>
      </c>
      <c r="F28" s="43">
        <v>0</v>
      </c>
      <c r="G28" s="44">
        <v>819513.49</v>
      </c>
      <c r="H28" s="53">
        <v>4</v>
      </c>
    </row>
    <row r="29" spans="1:8" x14ac:dyDescent="0.2">
      <c r="A29" s="31" t="s">
        <v>155</v>
      </c>
      <c r="B29" s="31" t="s">
        <v>156</v>
      </c>
      <c r="C29" s="32">
        <v>735738723.54999995</v>
      </c>
      <c r="D29" s="33">
        <v>7474</v>
      </c>
      <c r="E29" s="32">
        <v>19325716.109999999</v>
      </c>
      <c r="F29" s="33">
        <v>252</v>
      </c>
      <c r="G29" s="32">
        <v>755064439.65999997</v>
      </c>
      <c r="H29" s="52">
        <v>7726</v>
      </c>
    </row>
    <row r="30" spans="1:8" outlineLevel="2" x14ac:dyDescent="0.2">
      <c r="A30" s="39"/>
      <c r="B30" s="40" t="s">
        <v>88</v>
      </c>
      <c r="C30" s="41">
        <v>50745892.159999996</v>
      </c>
      <c r="D30" s="42">
        <v>605</v>
      </c>
      <c r="E30" s="41">
        <v>0</v>
      </c>
      <c r="F30" s="43">
        <v>0</v>
      </c>
      <c r="G30" s="44">
        <v>50745892.159999996</v>
      </c>
      <c r="H30" s="53">
        <v>605</v>
      </c>
    </row>
    <row r="31" spans="1:8" outlineLevel="2" x14ac:dyDescent="0.2">
      <c r="A31" s="39"/>
      <c r="B31" s="40" t="s">
        <v>89</v>
      </c>
      <c r="C31" s="41">
        <v>62921585.469999999</v>
      </c>
      <c r="D31" s="42">
        <v>631</v>
      </c>
      <c r="E31" s="41">
        <v>0</v>
      </c>
      <c r="F31" s="43">
        <v>0</v>
      </c>
      <c r="G31" s="44">
        <v>62921585.469999999</v>
      </c>
      <c r="H31" s="53">
        <v>631</v>
      </c>
    </row>
    <row r="32" spans="1:8" outlineLevel="2" x14ac:dyDescent="0.2">
      <c r="A32" s="39"/>
      <c r="B32" s="40" t="s">
        <v>90</v>
      </c>
      <c r="C32" s="41">
        <v>62164285.740000002</v>
      </c>
      <c r="D32" s="42">
        <v>627</v>
      </c>
      <c r="E32" s="41">
        <v>0</v>
      </c>
      <c r="F32" s="43">
        <v>0</v>
      </c>
      <c r="G32" s="44">
        <v>62164285.740000002</v>
      </c>
      <c r="H32" s="53">
        <v>627</v>
      </c>
    </row>
    <row r="33" spans="1:8" outlineLevel="2" x14ac:dyDescent="0.2">
      <c r="A33" s="39"/>
      <c r="B33" s="40" t="s">
        <v>91</v>
      </c>
      <c r="C33" s="41">
        <v>62164285.740000002</v>
      </c>
      <c r="D33" s="42">
        <v>627</v>
      </c>
      <c r="E33" s="41">
        <v>0</v>
      </c>
      <c r="F33" s="43">
        <v>0</v>
      </c>
      <c r="G33" s="44">
        <v>62164285.740000002</v>
      </c>
      <c r="H33" s="53">
        <v>627</v>
      </c>
    </row>
    <row r="34" spans="1:8" outlineLevel="2" x14ac:dyDescent="0.2">
      <c r="A34" s="39"/>
      <c r="B34" s="40" t="s">
        <v>92</v>
      </c>
      <c r="C34" s="41">
        <v>62164285.740000002</v>
      </c>
      <c r="D34" s="42">
        <v>627</v>
      </c>
      <c r="E34" s="41">
        <v>0</v>
      </c>
      <c r="F34" s="43">
        <v>0</v>
      </c>
      <c r="G34" s="44">
        <v>62164285.740000002</v>
      </c>
      <c r="H34" s="53">
        <v>627</v>
      </c>
    </row>
    <row r="35" spans="1:8" outlineLevel="2" x14ac:dyDescent="0.2">
      <c r="A35" s="39"/>
      <c r="B35" s="40" t="s">
        <v>93</v>
      </c>
      <c r="C35" s="41">
        <v>62164285.740000002</v>
      </c>
      <c r="D35" s="42">
        <v>627</v>
      </c>
      <c r="E35" s="41">
        <v>0</v>
      </c>
      <c r="F35" s="43">
        <v>0</v>
      </c>
      <c r="G35" s="44">
        <v>62164285.740000002</v>
      </c>
      <c r="H35" s="53">
        <v>627</v>
      </c>
    </row>
    <row r="36" spans="1:8" outlineLevel="2" x14ac:dyDescent="0.2">
      <c r="A36" s="39"/>
      <c r="B36" s="40" t="s">
        <v>94</v>
      </c>
      <c r="C36" s="41">
        <v>62164285.740000002</v>
      </c>
      <c r="D36" s="42">
        <v>625</v>
      </c>
      <c r="E36" s="41">
        <v>0</v>
      </c>
      <c r="F36" s="43">
        <v>0</v>
      </c>
      <c r="G36" s="44">
        <v>62164285.740000002</v>
      </c>
      <c r="H36" s="53">
        <v>625</v>
      </c>
    </row>
    <row r="37" spans="1:8" outlineLevel="2" x14ac:dyDescent="0.2">
      <c r="A37" s="39"/>
      <c r="B37" s="40" t="s">
        <v>95</v>
      </c>
      <c r="C37" s="41">
        <v>62164285.740000002</v>
      </c>
      <c r="D37" s="42">
        <v>623</v>
      </c>
      <c r="E37" s="41">
        <v>0</v>
      </c>
      <c r="F37" s="43">
        <v>0</v>
      </c>
      <c r="G37" s="44">
        <v>62164285.740000002</v>
      </c>
      <c r="H37" s="53">
        <v>623</v>
      </c>
    </row>
    <row r="38" spans="1:8" outlineLevel="2" x14ac:dyDescent="0.2">
      <c r="A38" s="39"/>
      <c r="B38" s="40" t="s">
        <v>96</v>
      </c>
      <c r="C38" s="41">
        <v>62164285.740000002</v>
      </c>
      <c r="D38" s="42">
        <v>620</v>
      </c>
      <c r="E38" s="41">
        <v>0</v>
      </c>
      <c r="F38" s="43">
        <v>0</v>
      </c>
      <c r="G38" s="44">
        <v>62164285.740000002</v>
      </c>
      <c r="H38" s="53">
        <v>620</v>
      </c>
    </row>
    <row r="39" spans="1:8" outlineLevel="2" x14ac:dyDescent="0.2">
      <c r="A39" s="39"/>
      <c r="B39" s="40" t="s">
        <v>97</v>
      </c>
      <c r="C39" s="41">
        <v>62164285.740000002</v>
      </c>
      <c r="D39" s="42">
        <v>619</v>
      </c>
      <c r="E39" s="41">
        <v>19325716.109999999</v>
      </c>
      <c r="F39" s="43">
        <v>252</v>
      </c>
      <c r="G39" s="44">
        <v>81490001.849999994</v>
      </c>
      <c r="H39" s="53">
        <v>871</v>
      </c>
    </row>
    <row r="40" spans="1:8" outlineLevel="2" x14ac:dyDescent="0.2">
      <c r="A40" s="39"/>
      <c r="B40" s="40" t="s">
        <v>98</v>
      </c>
      <c r="C40" s="41">
        <v>62164285.740000002</v>
      </c>
      <c r="D40" s="42">
        <v>619</v>
      </c>
      <c r="E40" s="41">
        <v>0</v>
      </c>
      <c r="F40" s="43">
        <v>0</v>
      </c>
      <c r="G40" s="44">
        <v>62164285.740000002</v>
      </c>
      <c r="H40" s="53">
        <v>619</v>
      </c>
    </row>
    <row r="41" spans="1:8" outlineLevel="2" x14ac:dyDescent="0.2">
      <c r="A41" s="39"/>
      <c r="B41" s="40" t="s">
        <v>99</v>
      </c>
      <c r="C41" s="41">
        <v>62592674.259999998</v>
      </c>
      <c r="D41" s="42">
        <v>624</v>
      </c>
      <c r="E41" s="41">
        <v>0</v>
      </c>
      <c r="F41" s="43">
        <v>0</v>
      </c>
      <c r="G41" s="44">
        <v>62592674.259999998</v>
      </c>
      <c r="H41" s="53">
        <v>624</v>
      </c>
    </row>
    <row r="42" spans="1:8" x14ac:dyDescent="0.2">
      <c r="A42" s="31" t="s">
        <v>165</v>
      </c>
      <c r="B42" s="31" t="s">
        <v>162</v>
      </c>
      <c r="C42" s="32">
        <v>382090508.5</v>
      </c>
      <c r="D42" s="33">
        <v>4536</v>
      </c>
      <c r="E42" s="32">
        <v>13687252.51</v>
      </c>
      <c r="F42" s="33">
        <v>166</v>
      </c>
      <c r="G42" s="32">
        <v>395777761.00999999</v>
      </c>
      <c r="H42" s="52">
        <v>4702</v>
      </c>
    </row>
    <row r="43" spans="1:8" outlineLevel="2" x14ac:dyDescent="0.2">
      <c r="A43" s="39"/>
      <c r="B43" s="40" t="s">
        <v>88</v>
      </c>
      <c r="C43" s="41">
        <v>39840267.270000003</v>
      </c>
      <c r="D43" s="42">
        <v>301</v>
      </c>
      <c r="E43" s="41">
        <v>0</v>
      </c>
      <c r="F43" s="43">
        <v>0</v>
      </c>
      <c r="G43" s="44">
        <v>39840267.270000003</v>
      </c>
      <c r="H43" s="53">
        <v>301</v>
      </c>
    </row>
    <row r="44" spans="1:8" outlineLevel="2" x14ac:dyDescent="0.2">
      <c r="A44" s="39"/>
      <c r="B44" s="40" t="s">
        <v>89</v>
      </c>
      <c r="C44" s="41">
        <v>30396446.550000001</v>
      </c>
      <c r="D44" s="42">
        <v>301</v>
      </c>
      <c r="E44" s="41">
        <v>0</v>
      </c>
      <c r="F44" s="43">
        <v>0</v>
      </c>
      <c r="G44" s="44">
        <v>30396446.550000001</v>
      </c>
      <c r="H44" s="53">
        <v>301</v>
      </c>
    </row>
    <row r="45" spans="1:8" outlineLevel="2" x14ac:dyDescent="0.2">
      <c r="A45" s="39"/>
      <c r="B45" s="40" t="s">
        <v>90</v>
      </c>
      <c r="C45" s="41">
        <v>30396446.550000001</v>
      </c>
      <c r="D45" s="42">
        <v>301</v>
      </c>
      <c r="E45" s="41">
        <v>0</v>
      </c>
      <c r="F45" s="43">
        <v>0</v>
      </c>
      <c r="G45" s="44">
        <v>30396446.550000001</v>
      </c>
      <c r="H45" s="53">
        <v>301</v>
      </c>
    </row>
    <row r="46" spans="1:8" outlineLevel="2" x14ac:dyDescent="0.2">
      <c r="A46" s="39"/>
      <c r="B46" s="40" t="s">
        <v>91</v>
      </c>
      <c r="C46" s="41">
        <v>30396446.550000001</v>
      </c>
      <c r="D46" s="42">
        <v>301</v>
      </c>
      <c r="E46" s="41">
        <v>0</v>
      </c>
      <c r="F46" s="43">
        <v>0</v>
      </c>
      <c r="G46" s="44">
        <v>30396446.550000001</v>
      </c>
      <c r="H46" s="53">
        <v>301</v>
      </c>
    </row>
    <row r="47" spans="1:8" outlineLevel="2" x14ac:dyDescent="0.2">
      <c r="A47" s="39"/>
      <c r="B47" s="40" t="s">
        <v>92</v>
      </c>
      <c r="C47" s="41">
        <v>30396446.550000001</v>
      </c>
      <c r="D47" s="42">
        <v>301</v>
      </c>
      <c r="E47" s="41">
        <v>0</v>
      </c>
      <c r="F47" s="43">
        <v>0</v>
      </c>
      <c r="G47" s="44">
        <v>30396446.550000001</v>
      </c>
      <c r="H47" s="53">
        <v>301</v>
      </c>
    </row>
    <row r="48" spans="1:8" outlineLevel="2" x14ac:dyDescent="0.2">
      <c r="A48" s="39"/>
      <c r="B48" s="40" t="s">
        <v>93</v>
      </c>
      <c r="C48" s="41">
        <v>37756337.049999997</v>
      </c>
      <c r="D48" s="43">
        <v>1221</v>
      </c>
      <c r="E48" s="41">
        <v>0</v>
      </c>
      <c r="F48" s="43">
        <v>0</v>
      </c>
      <c r="G48" s="44">
        <v>37756337.049999997</v>
      </c>
      <c r="H48" s="53">
        <v>1221</v>
      </c>
    </row>
    <row r="49" spans="1:8" outlineLevel="2" x14ac:dyDescent="0.2">
      <c r="A49" s="39"/>
      <c r="B49" s="40" t="s">
        <v>94</v>
      </c>
      <c r="C49" s="41">
        <v>30396446.550000001</v>
      </c>
      <c r="D49" s="42">
        <v>301</v>
      </c>
      <c r="E49" s="41">
        <v>0</v>
      </c>
      <c r="F49" s="43">
        <v>0</v>
      </c>
      <c r="G49" s="44">
        <v>30396446.550000001</v>
      </c>
      <c r="H49" s="53">
        <v>301</v>
      </c>
    </row>
    <row r="50" spans="1:8" outlineLevel="2" x14ac:dyDescent="0.2">
      <c r="A50" s="39"/>
      <c r="B50" s="40" t="s">
        <v>95</v>
      </c>
      <c r="C50" s="41">
        <v>30396446.550000001</v>
      </c>
      <c r="D50" s="42">
        <v>301</v>
      </c>
      <c r="E50" s="41">
        <v>0</v>
      </c>
      <c r="F50" s="43">
        <v>0</v>
      </c>
      <c r="G50" s="44">
        <v>30396446.550000001</v>
      </c>
      <c r="H50" s="53">
        <v>301</v>
      </c>
    </row>
    <row r="51" spans="1:8" outlineLevel="2" x14ac:dyDescent="0.2">
      <c r="A51" s="39"/>
      <c r="B51" s="40" t="s">
        <v>96</v>
      </c>
      <c r="C51" s="41">
        <v>30396446.550000001</v>
      </c>
      <c r="D51" s="42">
        <v>301</v>
      </c>
      <c r="E51" s="41">
        <v>0</v>
      </c>
      <c r="F51" s="43">
        <v>0</v>
      </c>
      <c r="G51" s="44">
        <v>30396446.550000001</v>
      </c>
      <c r="H51" s="53">
        <v>301</v>
      </c>
    </row>
    <row r="52" spans="1:8" outlineLevel="2" x14ac:dyDescent="0.2">
      <c r="A52" s="39"/>
      <c r="B52" s="40" t="s">
        <v>97</v>
      </c>
      <c r="C52" s="41">
        <v>30396446.550000001</v>
      </c>
      <c r="D52" s="42">
        <v>301</v>
      </c>
      <c r="E52" s="41">
        <v>13687252.51</v>
      </c>
      <c r="F52" s="43">
        <v>166</v>
      </c>
      <c r="G52" s="44">
        <v>44083699.060000002</v>
      </c>
      <c r="H52" s="53">
        <v>467</v>
      </c>
    </row>
    <row r="53" spans="1:8" outlineLevel="2" x14ac:dyDescent="0.2">
      <c r="A53" s="39"/>
      <c r="B53" s="40" t="s">
        <v>98</v>
      </c>
      <c r="C53" s="41">
        <v>30396446.550000001</v>
      </c>
      <c r="D53" s="42">
        <v>301</v>
      </c>
      <c r="E53" s="41">
        <v>0</v>
      </c>
      <c r="F53" s="43">
        <v>0</v>
      </c>
      <c r="G53" s="44">
        <v>30396446.550000001</v>
      </c>
      <c r="H53" s="53">
        <v>301</v>
      </c>
    </row>
    <row r="54" spans="1:8" outlineLevel="2" x14ac:dyDescent="0.2">
      <c r="A54" s="39"/>
      <c r="B54" s="40" t="s">
        <v>99</v>
      </c>
      <c r="C54" s="41">
        <v>30925885.23</v>
      </c>
      <c r="D54" s="42">
        <v>305</v>
      </c>
      <c r="E54" s="41">
        <v>0</v>
      </c>
      <c r="F54" s="43">
        <v>0</v>
      </c>
      <c r="G54" s="44">
        <v>30925885.23</v>
      </c>
      <c r="H54" s="53">
        <v>305</v>
      </c>
    </row>
    <row r="55" spans="1:8" x14ac:dyDescent="0.2">
      <c r="A55" s="31" t="s">
        <v>113</v>
      </c>
      <c r="B55" s="31" t="s">
        <v>9</v>
      </c>
      <c r="C55" s="32">
        <v>24959062</v>
      </c>
      <c r="D55" s="52">
        <v>268</v>
      </c>
      <c r="E55" s="32">
        <v>810480.9</v>
      </c>
      <c r="F55" s="33">
        <v>10</v>
      </c>
      <c r="G55" s="32">
        <v>25769542.899999999</v>
      </c>
      <c r="H55" s="52">
        <v>278</v>
      </c>
    </row>
    <row r="56" spans="1:8" outlineLevel="2" x14ac:dyDescent="0.2">
      <c r="A56" s="39"/>
      <c r="B56" s="40" t="s">
        <v>88</v>
      </c>
      <c r="C56" s="41">
        <v>2048878.22</v>
      </c>
      <c r="D56" s="42">
        <v>22</v>
      </c>
      <c r="E56" s="41"/>
      <c r="F56" s="42"/>
      <c r="G56" s="44">
        <v>2048878.22</v>
      </c>
      <c r="H56" s="53">
        <v>22</v>
      </c>
    </row>
    <row r="57" spans="1:8" outlineLevel="2" x14ac:dyDescent="0.2">
      <c r="A57" s="39"/>
      <c r="B57" s="40" t="s">
        <v>89</v>
      </c>
      <c r="C57" s="41">
        <v>2048878.22</v>
      </c>
      <c r="D57" s="42">
        <v>22</v>
      </c>
      <c r="E57" s="41"/>
      <c r="F57" s="42"/>
      <c r="G57" s="44">
        <v>2048878.22</v>
      </c>
      <c r="H57" s="53">
        <v>22</v>
      </c>
    </row>
    <row r="58" spans="1:8" outlineLevel="2" x14ac:dyDescent="0.2">
      <c r="A58" s="39"/>
      <c r="B58" s="40" t="s">
        <v>90</v>
      </c>
      <c r="C58" s="41">
        <v>2048878.22</v>
      </c>
      <c r="D58" s="42">
        <v>22</v>
      </c>
      <c r="E58" s="43">
        <v>0</v>
      </c>
      <c r="F58" s="42"/>
      <c r="G58" s="44">
        <v>2048878.22</v>
      </c>
      <c r="H58" s="53">
        <v>22</v>
      </c>
    </row>
    <row r="59" spans="1:8" outlineLevel="2" x14ac:dyDescent="0.2">
      <c r="A59" s="39"/>
      <c r="B59" s="40" t="s">
        <v>91</v>
      </c>
      <c r="C59" s="41">
        <v>2048878.22</v>
      </c>
      <c r="D59" s="42">
        <v>22</v>
      </c>
      <c r="E59" s="41"/>
      <c r="F59" s="42"/>
      <c r="G59" s="44">
        <v>2048878.22</v>
      </c>
      <c r="H59" s="53">
        <v>22</v>
      </c>
    </row>
    <row r="60" spans="1:8" outlineLevel="2" x14ac:dyDescent="0.2">
      <c r="A60" s="39"/>
      <c r="B60" s="40" t="s">
        <v>92</v>
      </c>
      <c r="C60" s="41">
        <v>2048878.22</v>
      </c>
      <c r="D60" s="42">
        <v>22</v>
      </c>
      <c r="E60" s="41"/>
      <c r="F60" s="42"/>
      <c r="G60" s="44">
        <v>2048878.22</v>
      </c>
      <c r="H60" s="53">
        <v>22</v>
      </c>
    </row>
    <row r="61" spans="1:8" outlineLevel="2" x14ac:dyDescent="0.2">
      <c r="A61" s="39"/>
      <c r="B61" s="40" t="s">
        <v>93</v>
      </c>
      <c r="C61" s="41">
        <v>2048878.22</v>
      </c>
      <c r="D61" s="42">
        <v>22</v>
      </c>
      <c r="E61" s="41"/>
      <c r="F61" s="42"/>
      <c r="G61" s="44">
        <v>2048878.22</v>
      </c>
      <c r="H61" s="53">
        <v>22</v>
      </c>
    </row>
    <row r="62" spans="1:8" outlineLevel="2" x14ac:dyDescent="0.2">
      <c r="A62" s="39"/>
      <c r="B62" s="40" t="s">
        <v>94</v>
      </c>
      <c r="C62" s="41">
        <v>2048878.22</v>
      </c>
      <c r="D62" s="42">
        <v>22</v>
      </c>
      <c r="E62" s="41"/>
      <c r="F62" s="42"/>
      <c r="G62" s="44">
        <v>2048878.22</v>
      </c>
      <c r="H62" s="53">
        <v>22</v>
      </c>
    </row>
    <row r="63" spans="1:8" outlineLevel="2" x14ac:dyDescent="0.2">
      <c r="A63" s="39"/>
      <c r="B63" s="40" t="s">
        <v>95</v>
      </c>
      <c r="C63" s="41">
        <v>2048878.22</v>
      </c>
      <c r="D63" s="42">
        <v>22</v>
      </c>
      <c r="E63" s="41">
        <v>0</v>
      </c>
      <c r="F63" s="43">
        <v>0</v>
      </c>
      <c r="G63" s="44">
        <v>2048878.22</v>
      </c>
      <c r="H63" s="53">
        <v>22</v>
      </c>
    </row>
    <row r="64" spans="1:8" outlineLevel="2" x14ac:dyDescent="0.2">
      <c r="A64" s="39"/>
      <c r="B64" s="40" t="s">
        <v>96</v>
      </c>
      <c r="C64" s="41">
        <v>2048878.22</v>
      </c>
      <c r="D64" s="42">
        <v>22</v>
      </c>
      <c r="E64" s="41">
        <v>0</v>
      </c>
      <c r="F64" s="43">
        <v>0</v>
      </c>
      <c r="G64" s="44">
        <v>2048878.22</v>
      </c>
      <c r="H64" s="53">
        <v>22</v>
      </c>
    </row>
    <row r="65" spans="1:8" outlineLevel="2" x14ac:dyDescent="0.2">
      <c r="A65" s="39"/>
      <c r="B65" s="40" t="s">
        <v>97</v>
      </c>
      <c r="C65" s="41">
        <v>2048878.22</v>
      </c>
      <c r="D65" s="42">
        <v>22</v>
      </c>
      <c r="E65" s="41">
        <v>810480.9</v>
      </c>
      <c r="F65" s="43">
        <v>10</v>
      </c>
      <c r="G65" s="44">
        <v>2859359.12</v>
      </c>
      <c r="H65" s="53">
        <v>32</v>
      </c>
    </row>
    <row r="66" spans="1:8" outlineLevel="2" x14ac:dyDescent="0.2">
      <c r="A66" s="39"/>
      <c r="B66" s="40" t="s">
        <v>98</v>
      </c>
      <c r="C66" s="41">
        <v>2048878.22</v>
      </c>
      <c r="D66" s="42">
        <v>22</v>
      </c>
      <c r="E66" s="41">
        <v>0</v>
      </c>
      <c r="F66" s="43">
        <v>0</v>
      </c>
      <c r="G66" s="44">
        <v>2048878.22</v>
      </c>
      <c r="H66" s="53">
        <v>22</v>
      </c>
    </row>
    <row r="67" spans="1:8" outlineLevel="2" x14ac:dyDescent="0.2">
      <c r="A67" s="39"/>
      <c r="B67" s="40" t="s">
        <v>99</v>
      </c>
      <c r="C67" s="41">
        <v>2421401.58</v>
      </c>
      <c r="D67" s="42">
        <v>26</v>
      </c>
      <c r="E67" s="41">
        <v>0</v>
      </c>
      <c r="F67" s="43">
        <v>0</v>
      </c>
      <c r="G67" s="44">
        <v>2421401.58</v>
      </c>
      <c r="H67" s="53">
        <v>26</v>
      </c>
    </row>
    <row r="68" spans="1:8" collapsed="1" x14ac:dyDescent="0.2">
      <c r="A68" s="31" t="s">
        <v>135</v>
      </c>
      <c r="B68" s="31" t="s">
        <v>31</v>
      </c>
      <c r="C68" s="32">
        <v>20774692</v>
      </c>
      <c r="D68" s="52">
        <v>679</v>
      </c>
      <c r="E68" s="32">
        <v>4995452.1399999997</v>
      </c>
      <c r="F68" s="33">
        <v>99</v>
      </c>
      <c r="G68" s="32">
        <v>25770144.140000001</v>
      </c>
      <c r="H68" s="52">
        <v>778</v>
      </c>
    </row>
    <row r="69" spans="1:8" outlineLevel="2" x14ac:dyDescent="0.2">
      <c r="A69" s="39"/>
      <c r="B69" s="40" t="s">
        <v>88</v>
      </c>
      <c r="C69" s="41">
        <v>1743972.67</v>
      </c>
      <c r="D69" s="42">
        <v>57</v>
      </c>
      <c r="E69" s="41">
        <v>0</v>
      </c>
      <c r="F69" s="43">
        <v>0</v>
      </c>
      <c r="G69" s="44">
        <v>1743972.67</v>
      </c>
      <c r="H69" s="53">
        <v>57</v>
      </c>
    </row>
    <row r="70" spans="1:8" outlineLevel="2" x14ac:dyDescent="0.2">
      <c r="A70" s="39"/>
      <c r="B70" s="40" t="s">
        <v>89</v>
      </c>
      <c r="C70" s="41">
        <v>1743972.67</v>
      </c>
      <c r="D70" s="42">
        <v>57</v>
      </c>
      <c r="E70" s="41">
        <v>0</v>
      </c>
      <c r="F70" s="43">
        <v>0</v>
      </c>
      <c r="G70" s="44">
        <v>1743972.67</v>
      </c>
      <c r="H70" s="53">
        <v>57</v>
      </c>
    </row>
    <row r="71" spans="1:8" outlineLevel="2" x14ac:dyDescent="0.2">
      <c r="A71" s="39"/>
      <c r="B71" s="40" t="s">
        <v>90</v>
      </c>
      <c r="C71" s="41">
        <v>1743972.67</v>
      </c>
      <c r="D71" s="42">
        <v>57</v>
      </c>
      <c r="E71" s="41">
        <v>0</v>
      </c>
      <c r="F71" s="43">
        <v>0</v>
      </c>
      <c r="G71" s="44">
        <v>1743972.67</v>
      </c>
      <c r="H71" s="53">
        <v>57</v>
      </c>
    </row>
    <row r="72" spans="1:8" outlineLevel="2" x14ac:dyDescent="0.2">
      <c r="A72" s="39"/>
      <c r="B72" s="40" t="s">
        <v>91</v>
      </c>
      <c r="C72" s="41">
        <v>1743972.67</v>
      </c>
      <c r="D72" s="42">
        <v>57</v>
      </c>
      <c r="E72" s="41">
        <v>0</v>
      </c>
      <c r="F72" s="43">
        <v>0</v>
      </c>
      <c r="G72" s="44">
        <v>1743972.67</v>
      </c>
      <c r="H72" s="53">
        <v>57</v>
      </c>
    </row>
    <row r="73" spans="1:8" outlineLevel="2" x14ac:dyDescent="0.2">
      <c r="A73" s="39"/>
      <c r="B73" s="40" t="s">
        <v>92</v>
      </c>
      <c r="C73" s="41">
        <v>1743972.67</v>
      </c>
      <c r="D73" s="42">
        <v>57</v>
      </c>
      <c r="E73" s="41">
        <v>0</v>
      </c>
      <c r="F73" s="43">
        <v>0</v>
      </c>
      <c r="G73" s="44">
        <v>1743972.67</v>
      </c>
      <c r="H73" s="53">
        <v>57</v>
      </c>
    </row>
    <row r="74" spans="1:8" outlineLevel="2" x14ac:dyDescent="0.2">
      <c r="A74" s="39"/>
      <c r="B74" s="40" t="s">
        <v>93</v>
      </c>
      <c r="C74" s="41">
        <v>1743972.67</v>
      </c>
      <c r="D74" s="42">
        <v>57</v>
      </c>
      <c r="E74" s="41">
        <v>0</v>
      </c>
      <c r="F74" s="43">
        <v>0</v>
      </c>
      <c r="G74" s="44">
        <v>1743972.67</v>
      </c>
      <c r="H74" s="53">
        <v>57</v>
      </c>
    </row>
    <row r="75" spans="1:8" outlineLevel="2" x14ac:dyDescent="0.2">
      <c r="A75" s="39"/>
      <c r="B75" s="40" t="s">
        <v>94</v>
      </c>
      <c r="C75" s="41">
        <v>1743972.67</v>
      </c>
      <c r="D75" s="42">
        <v>57</v>
      </c>
      <c r="E75" s="41">
        <v>0</v>
      </c>
      <c r="F75" s="43">
        <v>0</v>
      </c>
      <c r="G75" s="44">
        <v>1743972.67</v>
      </c>
      <c r="H75" s="53">
        <v>57</v>
      </c>
    </row>
    <row r="76" spans="1:8" outlineLevel="2" x14ac:dyDescent="0.2">
      <c r="A76" s="39"/>
      <c r="B76" s="40" t="s">
        <v>95</v>
      </c>
      <c r="C76" s="41">
        <v>1743972.67</v>
      </c>
      <c r="D76" s="42">
        <v>57</v>
      </c>
      <c r="E76" s="41">
        <v>0</v>
      </c>
      <c r="F76" s="43">
        <v>0</v>
      </c>
      <c r="G76" s="44">
        <v>1743972.67</v>
      </c>
      <c r="H76" s="53">
        <v>57</v>
      </c>
    </row>
    <row r="77" spans="1:8" outlineLevel="2" x14ac:dyDescent="0.2">
      <c r="A77" s="39"/>
      <c r="B77" s="40" t="s">
        <v>96</v>
      </c>
      <c r="C77" s="41">
        <v>1743972.67</v>
      </c>
      <c r="D77" s="42">
        <v>57</v>
      </c>
      <c r="E77" s="41">
        <v>0</v>
      </c>
      <c r="F77" s="43">
        <v>0</v>
      </c>
      <c r="G77" s="44">
        <v>1743972.67</v>
      </c>
      <c r="H77" s="53">
        <v>57</v>
      </c>
    </row>
    <row r="78" spans="1:8" outlineLevel="2" x14ac:dyDescent="0.2">
      <c r="A78" s="39"/>
      <c r="B78" s="40" t="s">
        <v>97</v>
      </c>
      <c r="C78" s="41">
        <v>1743972.67</v>
      </c>
      <c r="D78" s="42">
        <v>57</v>
      </c>
      <c r="E78" s="41">
        <v>4995452.1399999997</v>
      </c>
      <c r="F78" s="43">
        <v>99</v>
      </c>
      <c r="G78" s="44">
        <v>6739424.8099999996</v>
      </c>
      <c r="H78" s="53">
        <v>156</v>
      </c>
    </row>
    <row r="79" spans="1:8" outlineLevel="2" x14ac:dyDescent="0.2">
      <c r="A79" s="39"/>
      <c r="B79" s="40" t="s">
        <v>98</v>
      </c>
      <c r="C79" s="41">
        <v>1743972.67</v>
      </c>
      <c r="D79" s="42">
        <v>57</v>
      </c>
      <c r="E79" s="41">
        <v>0</v>
      </c>
      <c r="F79" s="43">
        <v>0</v>
      </c>
      <c r="G79" s="44">
        <v>1743972.67</v>
      </c>
      <c r="H79" s="53">
        <v>57</v>
      </c>
    </row>
    <row r="80" spans="1:8" outlineLevel="2" x14ac:dyDescent="0.2">
      <c r="A80" s="39"/>
      <c r="B80" s="40" t="s">
        <v>99</v>
      </c>
      <c r="C80" s="41">
        <v>1590992.63</v>
      </c>
      <c r="D80" s="42">
        <v>52</v>
      </c>
      <c r="E80" s="41">
        <v>0</v>
      </c>
      <c r="F80" s="43">
        <v>0</v>
      </c>
      <c r="G80" s="44">
        <v>1590992.63</v>
      </c>
      <c r="H80" s="53">
        <v>52</v>
      </c>
    </row>
    <row r="81" spans="1:8" collapsed="1" x14ac:dyDescent="0.2">
      <c r="A81" s="108" t="s">
        <v>152</v>
      </c>
      <c r="B81" s="108"/>
      <c r="C81" s="32">
        <v>1305518152.8099999</v>
      </c>
      <c r="D81" s="33">
        <v>13867</v>
      </c>
      <c r="E81" s="32">
        <v>62985795.310000002</v>
      </c>
      <c r="F81" s="33">
        <v>660</v>
      </c>
      <c r="G81" s="32">
        <v>1368503948.1199999</v>
      </c>
      <c r="H81" s="33">
        <v>14527</v>
      </c>
    </row>
    <row r="82" spans="1:8" x14ac:dyDescent="0.2">
      <c r="G82" s="51"/>
      <c r="H82" s="50"/>
    </row>
    <row r="83" spans="1:8" x14ac:dyDescent="0.2">
      <c r="G83" s="51"/>
      <c r="H83" s="50"/>
    </row>
    <row r="84" spans="1:8" x14ac:dyDescent="0.2">
      <c r="G84" s="51"/>
      <c r="H84" s="50"/>
    </row>
    <row r="85" spans="1:8" x14ac:dyDescent="0.2">
      <c r="G85" s="51"/>
      <c r="H85" s="50"/>
    </row>
    <row r="86" spans="1:8" x14ac:dyDescent="0.2">
      <c r="G86" s="51"/>
      <c r="H86" s="50"/>
    </row>
    <row r="87" spans="1:8" x14ac:dyDescent="0.2">
      <c r="G87" s="51"/>
      <c r="H87" s="50"/>
    </row>
    <row r="88" spans="1:8" x14ac:dyDescent="0.2">
      <c r="G88" s="51"/>
      <c r="H88" s="50"/>
    </row>
    <row r="89" spans="1:8" x14ac:dyDescent="0.2">
      <c r="G89" s="51"/>
      <c r="H89" s="50"/>
    </row>
    <row r="90" spans="1:8" x14ac:dyDescent="0.2">
      <c r="G90" s="51"/>
      <c r="H90" s="50"/>
    </row>
    <row r="91" spans="1:8" x14ac:dyDescent="0.2">
      <c r="G91" s="51"/>
      <c r="H91" s="50"/>
    </row>
    <row r="92" spans="1:8" x14ac:dyDescent="0.2">
      <c r="G92" s="51"/>
      <c r="H92" s="50"/>
    </row>
    <row r="93" spans="1:8" x14ac:dyDescent="0.2">
      <c r="G93" s="51"/>
      <c r="H93" s="50"/>
    </row>
  </sheetData>
  <mergeCells count="8">
    <mergeCell ref="A81:B81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5" orientation="portrait" r:id="rId1"/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view="pageBreakPreview" zoomScale="130" zoomScaleNormal="100" zoomScaleSheetLayoutView="130" workbookViewId="0">
      <selection activeCell="A3" sqref="A3:H4"/>
    </sheetView>
  </sheetViews>
  <sheetFormatPr defaultColWidth="10.5" defaultRowHeight="11.25" outlineLevelRow="2" x14ac:dyDescent="0.2"/>
  <cols>
    <col min="1" max="1" width="11.33203125" style="50" customWidth="1"/>
    <col min="2" max="2" width="33.83203125" style="50" customWidth="1"/>
    <col min="3" max="3" width="14" style="50" customWidth="1"/>
    <col min="4" max="4" width="7" style="50" customWidth="1"/>
    <col min="5" max="5" width="13.5" style="51" customWidth="1"/>
    <col min="6" max="6" width="7" style="50" customWidth="1"/>
    <col min="7" max="7" width="13.5" style="54" customWidth="1"/>
    <col min="8" max="8" width="14.1640625" style="55" customWidth="1"/>
    <col min="9" max="16384" width="10.5" style="22"/>
  </cols>
  <sheetData>
    <row r="1" spans="1:9" ht="48.75" customHeight="1" x14ac:dyDescent="0.2">
      <c r="F1" s="109" t="s">
        <v>215</v>
      </c>
      <c r="G1" s="109"/>
      <c r="H1" s="109"/>
    </row>
    <row r="2" spans="1:9" ht="46.5" customHeight="1" x14ac:dyDescent="0.25">
      <c r="A2" s="121" t="s">
        <v>213</v>
      </c>
      <c r="B2" s="121"/>
      <c r="C2" s="121"/>
      <c r="D2" s="121"/>
      <c r="E2" s="121"/>
      <c r="F2" s="121"/>
      <c r="G2" s="121"/>
      <c r="H2" s="121"/>
      <c r="I2" s="21"/>
    </row>
    <row r="3" spans="1:9" s="24" customFormat="1" ht="29.25" customHeight="1" x14ac:dyDescent="0.2">
      <c r="A3" s="116" t="s">
        <v>188</v>
      </c>
      <c r="B3" s="117" t="s">
        <v>207</v>
      </c>
      <c r="C3" s="118" t="s">
        <v>214</v>
      </c>
      <c r="D3" s="118"/>
      <c r="E3" s="119" t="s">
        <v>191</v>
      </c>
      <c r="F3" s="119"/>
      <c r="G3" s="120" t="s">
        <v>192</v>
      </c>
      <c r="H3" s="120"/>
      <c r="I3" s="23"/>
    </row>
    <row r="4" spans="1:9" s="24" customFormat="1" ht="29.25" customHeight="1" x14ac:dyDescent="0.2">
      <c r="A4" s="116"/>
      <c r="B4" s="117"/>
      <c r="C4" s="96" t="s">
        <v>160</v>
      </c>
      <c r="D4" s="96" t="s">
        <v>161</v>
      </c>
      <c r="E4" s="96" t="s">
        <v>160</v>
      </c>
      <c r="F4" s="96" t="s">
        <v>161</v>
      </c>
      <c r="G4" s="97" t="s">
        <v>160</v>
      </c>
      <c r="H4" s="97" t="s">
        <v>161</v>
      </c>
      <c r="I4" s="23"/>
    </row>
    <row r="5" spans="1:9" x14ac:dyDescent="0.2">
      <c r="A5" s="56" t="s">
        <v>85</v>
      </c>
      <c r="B5" s="56" t="s">
        <v>86</v>
      </c>
      <c r="C5" s="32">
        <v>28747380</v>
      </c>
      <c r="D5" s="52">
        <v>285</v>
      </c>
      <c r="E5" s="32">
        <v>1000000</v>
      </c>
      <c r="F5" s="33">
        <v>12</v>
      </c>
      <c r="G5" s="32">
        <v>29747380</v>
      </c>
      <c r="H5" s="52">
        <v>297</v>
      </c>
    </row>
    <row r="6" spans="1:9" outlineLevel="2" x14ac:dyDescent="0.2">
      <c r="A6" s="39"/>
      <c r="B6" s="40" t="s">
        <v>88</v>
      </c>
      <c r="C6" s="41">
        <v>2420832</v>
      </c>
      <c r="D6" s="42">
        <v>24</v>
      </c>
      <c r="E6" s="41">
        <v>0</v>
      </c>
      <c r="F6" s="43">
        <v>0</v>
      </c>
      <c r="G6" s="44">
        <v>2420832</v>
      </c>
      <c r="H6" s="53">
        <v>24</v>
      </c>
    </row>
    <row r="7" spans="1:9" outlineLevel="2" x14ac:dyDescent="0.2">
      <c r="A7" s="39"/>
      <c r="B7" s="40" t="s">
        <v>89</v>
      </c>
      <c r="C7" s="41">
        <v>2420832</v>
      </c>
      <c r="D7" s="42">
        <v>24</v>
      </c>
      <c r="E7" s="41">
        <v>0</v>
      </c>
      <c r="F7" s="43">
        <v>0</v>
      </c>
      <c r="G7" s="44">
        <v>2420832</v>
      </c>
      <c r="H7" s="53">
        <v>24</v>
      </c>
    </row>
    <row r="8" spans="1:9" outlineLevel="2" x14ac:dyDescent="0.2">
      <c r="A8" s="39"/>
      <c r="B8" s="40" t="s">
        <v>90</v>
      </c>
      <c r="C8" s="41">
        <v>2420832</v>
      </c>
      <c r="D8" s="42">
        <v>24</v>
      </c>
      <c r="E8" s="41">
        <v>0</v>
      </c>
      <c r="F8" s="43">
        <v>0</v>
      </c>
      <c r="G8" s="44">
        <v>2420832</v>
      </c>
      <c r="H8" s="53">
        <v>24</v>
      </c>
    </row>
    <row r="9" spans="1:9" outlineLevel="2" x14ac:dyDescent="0.2">
      <c r="A9" s="39"/>
      <c r="B9" s="40" t="s">
        <v>91</v>
      </c>
      <c r="C9" s="41">
        <v>2420832</v>
      </c>
      <c r="D9" s="42">
        <v>24</v>
      </c>
      <c r="E9" s="41">
        <v>0</v>
      </c>
      <c r="F9" s="43">
        <v>0</v>
      </c>
      <c r="G9" s="44">
        <v>2420832</v>
      </c>
      <c r="H9" s="53">
        <v>24</v>
      </c>
    </row>
    <row r="10" spans="1:9" outlineLevel="2" x14ac:dyDescent="0.2">
      <c r="A10" s="39"/>
      <c r="B10" s="40" t="s">
        <v>92</v>
      </c>
      <c r="C10" s="41">
        <v>2420832</v>
      </c>
      <c r="D10" s="42">
        <v>24</v>
      </c>
      <c r="E10" s="41">
        <v>0</v>
      </c>
      <c r="F10" s="43">
        <v>0</v>
      </c>
      <c r="G10" s="44">
        <v>2420832</v>
      </c>
      <c r="H10" s="53">
        <v>24</v>
      </c>
    </row>
    <row r="11" spans="1:9" outlineLevel="2" x14ac:dyDescent="0.2">
      <c r="A11" s="39"/>
      <c r="B11" s="40" t="s">
        <v>93</v>
      </c>
      <c r="C11" s="41">
        <v>2420832</v>
      </c>
      <c r="D11" s="42">
        <v>24</v>
      </c>
      <c r="E11" s="41">
        <v>0</v>
      </c>
      <c r="F11" s="43">
        <v>0</v>
      </c>
      <c r="G11" s="44">
        <v>2420832</v>
      </c>
      <c r="H11" s="53">
        <v>24</v>
      </c>
    </row>
    <row r="12" spans="1:9" outlineLevel="2" x14ac:dyDescent="0.2">
      <c r="A12" s="39"/>
      <c r="B12" s="40" t="s">
        <v>94</v>
      </c>
      <c r="C12" s="41">
        <v>2420832</v>
      </c>
      <c r="D12" s="42">
        <v>24</v>
      </c>
      <c r="E12" s="41">
        <v>0</v>
      </c>
      <c r="F12" s="43">
        <v>0</v>
      </c>
      <c r="G12" s="44">
        <v>2420832</v>
      </c>
      <c r="H12" s="53">
        <v>24</v>
      </c>
    </row>
    <row r="13" spans="1:9" outlineLevel="2" x14ac:dyDescent="0.2">
      <c r="A13" s="39"/>
      <c r="B13" s="40" t="s">
        <v>95</v>
      </c>
      <c r="C13" s="41">
        <v>2420832</v>
      </c>
      <c r="D13" s="42">
        <v>24</v>
      </c>
      <c r="E13" s="41">
        <v>0</v>
      </c>
      <c r="F13" s="43">
        <v>0</v>
      </c>
      <c r="G13" s="44">
        <v>2420832</v>
      </c>
      <c r="H13" s="53">
        <v>24</v>
      </c>
    </row>
    <row r="14" spans="1:9" outlineLevel="2" x14ac:dyDescent="0.2">
      <c r="A14" s="39"/>
      <c r="B14" s="40" t="s">
        <v>96</v>
      </c>
      <c r="C14" s="41">
        <v>2420832</v>
      </c>
      <c r="D14" s="42">
        <v>24</v>
      </c>
      <c r="E14" s="41">
        <v>0</v>
      </c>
      <c r="F14" s="43">
        <v>0</v>
      </c>
      <c r="G14" s="44">
        <v>2420832</v>
      </c>
      <c r="H14" s="53">
        <v>24</v>
      </c>
    </row>
    <row r="15" spans="1:9" outlineLevel="2" x14ac:dyDescent="0.2">
      <c r="A15" s="39"/>
      <c r="B15" s="40" t="s">
        <v>97</v>
      </c>
      <c r="C15" s="41">
        <v>2420832</v>
      </c>
      <c r="D15" s="42">
        <v>24</v>
      </c>
      <c r="E15" s="41">
        <v>1000000</v>
      </c>
      <c r="F15" s="43">
        <v>12</v>
      </c>
      <c r="G15" s="44">
        <v>3420832</v>
      </c>
      <c r="H15" s="53">
        <v>36</v>
      </c>
    </row>
    <row r="16" spans="1:9" outlineLevel="2" x14ac:dyDescent="0.2">
      <c r="A16" s="106"/>
      <c r="B16" s="107" t="s">
        <v>98</v>
      </c>
      <c r="C16" s="44">
        <v>2420832</v>
      </c>
      <c r="D16" s="53">
        <v>24</v>
      </c>
      <c r="E16" s="44">
        <v>0</v>
      </c>
      <c r="F16" s="45">
        <v>0</v>
      </c>
      <c r="G16" s="44">
        <v>2420832</v>
      </c>
      <c r="H16" s="53">
        <v>24</v>
      </c>
    </row>
    <row r="17" spans="1:8" outlineLevel="2" x14ac:dyDescent="0.2">
      <c r="A17" s="39"/>
      <c r="B17" s="40" t="s">
        <v>99</v>
      </c>
      <c r="C17" s="41">
        <v>2118228</v>
      </c>
      <c r="D17" s="42">
        <v>21</v>
      </c>
      <c r="E17" s="41">
        <v>0</v>
      </c>
      <c r="F17" s="43">
        <v>0</v>
      </c>
      <c r="G17" s="44">
        <v>2118228</v>
      </c>
      <c r="H17" s="53">
        <v>21</v>
      </c>
    </row>
    <row r="18" spans="1:8" x14ac:dyDescent="0.2">
      <c r="A18" s="56" t="s">
        <v>163</v>
      </c>
      <c r="B18" s="56" t="s">
        <v>164</v>
      </c>
      <c r="C18" s="32">
        <v>78423589.569999993</v>
      </c>
      <c r="D18" s="52">
        <v>685</v>
      </c>
      <c r="E18" s="32">
        <v>-1000000</v>
      </c>
      <c r="F18" s="33">
        <v>-12</v>
      </c>
      <c r="G18" s="32">
        <v>77423589.569999993</v>
      </c>
      <c r="H18" s="52">
        <v>673</v>
      </c>
    </row>
    <row r="19" spans="1:8" outlineLevel="2" x14ac:dyDescent="0.2">
      <c r="A19" s="39"/>
      <c r="B19" s="40" t="s">
        <v>88</v>
      </c>
      <c r="C19" s="41">
        <v>3330420.39</v>
      </c>
      <c r="D19" s="42">
        <v>14</v>
      </c>
      <c r="E19" s="41">
        <v>0</v>
      </c>
      <c r="F19" s="43">
        <v>0</v>
      </c>
      <c r="G19" s="44">
        <v>3330420.39</v>
      </c>
      <c r="H19" s="53">
        <v>14</v>
      </c>
    </row>
    <row r="20" spans="1:8" outlineLevel="2" x14ac:dyDescent="0.2">
      <c r="A20" s="39"/>
      <c r="B20" s="40" t="s">
        <v>89</v>
      </c>
      <c r="C20" s="41">
        <v>6303106.9000000004</v>
      </c>
      <c r="D20" s="42">
        <v>24</v>
      </c>
      <c r="E20" s="41">
        <v>0</v>
      </c>
      <c r="F20" s="43">
        <v>0</v>
      </c>
      <c r="G20" s="44">
        <v>6303106.9000000004</v>
      </c>
      <c r="H20" s="53">
        <v>24</v>
      </c>
    </row>
    <row r="21" spans="1:8" outlineLevel="2" x14ac:dyDescent="0.2">
      <c r="A21" s="39"/>
      <c r="B21" s="40" t="s">
        <v>90</v>
      </c>
      <c r="C21" s="41">
        <v>6892692.7300000004</v>
      </c>
      <c r="D21" s="42">
        <v>52</v>
      </c>
      <c r="E21" s="41">
        <v>0</v>
      </c>
      <c r="F21" s="43">
        <v>0</v>
      </c>
      <c r="G21" s="44">
        <v>6892692.7300000004</v>
      </c>
      <c r="H21" s="53">
        <v>52</v>
      </c>
    </row>
    <row r="22" spans="1:8" outlineLevel="2" x14ac:dyDescent="0.2">
      <c r="A22" s="39"/>
      <c r="B22" s="40" t="s">
        <v>91</v>
      </c>
      <c r="C22" s="41">
        <v>5818108.4900000002</v>
      </c>
      <c r="D22" s="42">
        <v>40</v>
      </c>
      <c r="E22" s="41">
        <v>0</v>
      </c>
      <c r="F22" s="43">
        <v>0</v>
      </c>
      <c r="G22" s="44">
        <v>5818108.4900000002</v>
      </c>
      <c r="H22" s="53">
        <v>40</v>
      </c>
    </row>
    <row r="23" spans="1:8" outlineLevel="2" x14ac:dyDescent="0.2">
      <c r="A23" s="39"/>
      <c r="B23" s="40" t="s">
        <v>92</v>
      </c>
      <c r="C23" s="41">
        <v>7332335.1299999999</v>
      </c>
      <c r="D23" s="42">
        <v>49</v>
      </c>
      <c r="E23" s="41">
        <v>0</v>
      </c>
      <c r="F23" s="43">
        <v>0</v>
      </c>
      <c r="G23" s="44">
        <v>7332335.1299999999</v>
      </c>
      <c r="H23" s="53">
        <v>49</v>
      </c>
    </row>
    <row r="24" spans="1:8" outlineLevel="2" x14ac:dyDescent="0.2">
      <c r="A24" s="39"/>
      <c r="B24" s="40" t="s">
        <v>93</v>
      </c>
      <c r="C24" s="41">
        <v>6780976.54</v>
      </c>
      <c r="D24" s="42">
        <v>55</v>
      </c>
      <c r="E24" s="41">
        <v>0</v>
      </c>
      <c r="F24" s="43">
        <v>0</v>
      </c>
      <c r="G24" s="44">
        <v>6780976.54</v>
      </c>
      <c r="H24" s="53">
        <v>55</v>
      </c>
    </row>
    <row r="25" spans="1:8" outlineLevel="2" x14ac:dyDescent="0.2">
      <c r="A25" s="39"/>
      <c r="B25" s="40" t="s">
        <v>94</v>
      </c>
      <c r="C25" s="41">
        <v>7332335.1299999999</v>
      </c>
      <c r="D25" s="42">
        <v>79</v>
      </c>
      <c r="E25" s="41">
        <v>0</v>
      </c>
      <c r="F25" s="43">
        <v>0</v>
      </c>
      <c r="G25" s="44">
        <v>7332335.1299999999</v>
      </c>
      <c r="H25" s="53">
        <v>79</v>
      </c>
    </row>
    <row r="26" spans="1:8" outlineLevel="2" x14ac:dyDescent="0.2">
      <c r="A26" s="39"/>
      <c r="B26" s="40" t="s">
        <v>95</v>
      </c>
      <c r="C26" s="41">
        <v>7332335.1299999999</v>
      </c>
      <c r="D26" s="42">
        <v>79</v>
      </c>
      <c r="E26" s="41">
        <v>0</v>
      </c>
      <c r="F26" s="43">
        <v>0</v>
      </c>
      <c r="G26" s="44">
        <v>7332335.1299999999</v>
      </c>
      <c r="H26" s="53">
        <v>79</v>
      </c>
    </row>
    <row r="27" spans="1:8" outlineLevel="2" x14ac:dyDescent="0.2">
      <c r="A27" s="39"/>
      <c r="B27" s="40" t="s">
        <v>96</v>
      </c>
      <c r="C27" s="41">
        <v>4933016.3</v>
      </c>
      <c r="D27" s="42">
        <v>52</v>
      </c>
      <c r="E27" s="41">
        <v>-91380.09</v>
      </c>
      <c r="F27" s="43">
        <v>-3</v>
      </c>
      <c r="G27" s="44">
        <v>4841636.21</v>
      </c>
      <c r="H27" s="53">
        <v>49</v>
      </c>
    </row>
    <row r="28" spans="1:8" outlineLevel="2" x14ac:dyDescent="0.2">
      <c r="A28" s="39"/>
      <c r="B28" s="40" t="s">
        <v>97</v>
      </c>
      <c r="C28" s="41">
        <v>7332335.1299999999</v>
      </c>
      <c r="D28" s="42">
        <v>79</v>
      </c>
      <c r="E28" s="41">
        <v>-908619.91</v>
      </c>
      <c r="F28" s="43">
        <v>-9</v>
      </c>
      <c r="G28" s="44">
        <v>6423715.2199999997</v>
      </c>
      <c r="H28" s="53">
        <v>70</v>
      </c>
    </row>
    <row r="29" spans="1:8" outlineLevel="2" x14ac:dyDescent="0.2">
      <c r="A29" s="39"/>
      <c r="B29" s="40" t="s">
        <v>98</v>
      </c>
      <c r="C29" s="41">
        <v>7332335.1299999999</v>
      </c>
      <c r="D29" s="42">
        <v>79</v>
      </c>
      <c r="E29" s="41">
        <v>0</v>
      </c>
      <c r="F29" s="43">
        <v>0</v>
      </c>
      <c r="G29" s="44">
        <v>7332335.1299999999</v>
      </c>
      <c r="H29" s="53">
        <v>79</v>
      </c>
    </row>
    <row r="30" spans="1:8" outlineLevel="2" x14ac:dyDescent="0.2">
      <c r="A30" s="39"/>
      <c r="B30" s="40" t="s">
        <v>99</v>
      </c>
      <c r="C30" s="41">
        <v>7703592.5700000003</v>
      </c>
      <c r="D30" s="42">
        <v>83</v>
      </c>
      <c r="E30" s="41">
        <v>0</v>
      </c>
      <c r="F30" s="43">
        <v>0</v>
      </c>
      <c r="G30" s="44">
        <v>7703592.5700000003</v>
      </c>
      <c r="H30" s="53">
        <v>83</v>
      </c>
    </row>
    <row r="31" spans="1:8" x14ac:dyDescent="0.2">
      <c r="A31" s="108" t="s">
        <v>152</v>
      </c>
      <c r="B31" s="108"/>
      <c r="C31" s="32">
        <v>107170969.56999999</v>
      </c>
      <c r="D31" s="33">
        <v>970</v>
      </c>
      <c r="E31" s="32">
        <v>0</v>
      </c>
      <c r="F31" s="33">
        <v>0</v>
      </c>
      <c r="G31" s="32">
        <v>107170969.56999999</v>
      </c>
      <c r="H31" s="33">
        <v>970</v>
      </c>
    </row>
    <row r="32" spans="1:8" x14ac:dyDescent="0.2">
      <c r="G32" s="51"/>
      <c r="H32" s="50"/>
    </row>
    <row r="33" spans="7:8" x14ac:dyDescent="0.2">
      <c r="G33" s="51"/>
      <c r="H33" s="50"/>
    </row>
    <row r="34" spans="7:8" x14ac:dyDescent="0.2">
      <c r="G34" s="51"/>
      <c r="H34" s="50"/>
    </row>
    <row r="35" spans="7:8" x14ac:dyDescent="0.2">
      <c r="G35" s="51"/>
      <c r="H35" s="50"/>
    </row>
    <row r="36" spans="7:8" x14ac:dyDescent="0.2">
      <c r="G36" s="51"/>
      <c r="H36" s="50"/>
    </row>
    <row r="37" spans="7:8" x14ac:dyDescent="0.2">
      <c r="G37" s="51"/>
      <c r="H37" s="50"/>
    </row>
    <row r="38" spans="7:8" x14ac:dyDescent="0.2">
      <c r="G38" s="51"/>
      <c r="H38" s="50"/>
    </row>
    <row r="39" spans="7:8" x14ac:dyDescent="0.2">
      <c r="G39" s="51"/>
      <c r="H39" s="50"/>
    </row>
    <row r="40" spans="7:8" x14ac:dyDescent="0.2">
      <c r="G40" s="51"/>
      <c r="H40" s="50"/>
    </row>
    <row r="41" spans="7:8" x14ac:dyDescent="0.2">
      <c r="G41" s="51"/>
      <c r="H41" s="50"/>
    </row>
    <row r="42" spans="7:8" x14ac:dyDescent="0.2">
      <c r="G42" s="51"/>
      <c r="H42" s="50"/>
    </row>
    <row r="43" spans="7:8" x14ac:dyDescent="0.2">
      <c r="G43" s="51"/>
      <c r="H43" s="50"/>
    </row>
    <row r="44" spans="7:8" x14ac:dyDescent="0.2">
      <c r="G44" s="51"/>
      <c r="H44" s="50"/>
    </row>
    <row r="45" spans="7:8" x14ac:dyDescent="0.2">
      <c r="G45" s="51"/>
      <c r="H45" s="50"/>
    </row>
    <row r="46" spans="7:8" x14ac:dyDescent="0.2">
      <c r="G46" s="51"/>
      <c r="H46" s="50"/>
    </row>
    <row r="47" spans="7:8" x14ac:dyDescent="0.2">
      <c r="G47" s="51"/>
      <c r="H47" s="50"/>
    </row>
    <row r="48" spans="7:8" x14ac:dyDescent="0.2">
      <c r="G48" s="51"/>
      <c r="H48" s="50"/>
    </row>
    <row r="49" spans="7:8" x14ac:dyDescent="0.2">
      <c r="G49" s="51"/>
      <c r="H49" s="50"/>
    </row>
    <row r="50" spans="7:8" x14ac:dyDescent="0.2">
      <c r="G50" s="51"/>
      <c r="H50" s="50"/>
    </row>
    <row r="51" spans="7:8" x14ac:dyDescent="0.2">
      <c r="G51" s="51"/>
      <c r="H51" s="50"/>
    </row>
    <row r="52" spans="7:8" x14ac:dyDescent="0.2">
      <c r="G52" s="51"/>
      <c r="H52" s="50"/>
    </row>
    <row r="53" spans="7:8" x14ac:dyDescent="0.2">
      <c r="G53" s="51"/>
      <c r="H53" s="50"/>
    </row>
  </sheetData>
  <mergeCells count="8">
    <mergeCell ref="F1:H1"/>
    <mergeCell ref="A31:B31"/>
    <mergeCell ref="A2:H2"/>
    <mergeCell ref="C3:D3"/>
    <mergeCell ref="E3:F3"/>
    <mergeCell ref="G3:H3"/>
    <mergeCell ref="A3:A4"/>
    <mergeCell ref="B3:B4"/>
  </mergeCells>
  <pageMargins left="0.7" right="0.7" top="0.75" bottom="0.75" header="0.3" footer="0.3"/>
  <pageSetup paperSize="9" scale="97" orientation="portrait" r:id="rId1"/>
  <colBreaks count="1" manualBreakCount="1">
    <brk id="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8"/>
  <sheetViews>
    <sheetView view="pageBreakPreview" zoomScale="90" zoomScaleNormal="100" zoomScaleSheetLayoutView="9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A3" sqref="A3:H4"/>
    </sheetView>
  </sheetViews>
  <sheetFormatPr defaultColWidth="10.5" defaultRowHeight="12.75" outlineLevelRow="2" x14ac:dyDescent="0.2"/>
  <cols>
    <col min="1" max="1" width="14" style="104" customWidth="1"/>
    <col min="2" max="2" width="42.1640625" style="104" customWidth="1"/>
    <col min="3" max="3" width="24.5" style="104" customWidth="1"/>
    <col min="4" max="4" width="13" style="104" customWidth="1"/>
    <col min="5" max="5" width="21.33203125" style="102" customWidth="1"/>
    <col min="6" max="6" width="10.1640625" style="102" customWidth="1"/>
    <col min="7" max="7" width="20.1640625" style="105" customWidth="1"/>
    <col min="8" max="8" width="10.5" style="105"/>
    <col min="9" max="9" width="10.5" style="102"/>
    <col min="10" max="10" width="13.6640625" style="102" bestFit="1" customWidth="1"/>
    <col min="11" max="16384" width="10.5" style="102"/>
  </cols>
  <sheetData>
    <row r="1" spans="1:9" s="8" customFormat="1" ht="48.75" customHeight="1" x14ac:dyDescent="0.2">
      <c r="A1" s="88"/>
      <c r="B1" s="88"/>
      <c r="C1" s="88"/>
      <c r="D1" s="88"/>
      <c r="E1" s="89"/>
      <c r="F1" s="123" t="s">
        <v>216</v>
      </c>
      <c r="G1" s="123"/>
      <c r="H1" s="123"/>
    </row>
    <row r="2" spans="1:9" s="8" customFormat="1" ht="46.5" customHeight="1" x14ac:dyDescent="0.2">
      <c r="A2" s="115" t="s">
        <v>219</v>
      </c>
      <c r="B2" s="115"/>
      <c r="C2" s="115"/>
      <c r="D2" s="115"/>
      <c r="E2" s="115"/>
      <c r="F2" s="115"/>
      <c r="G2" s="115"/>
      <c r="H2" s="115"/>
      <c r="I2" s="98"/>
    </row>
    <row r="3" spans="1:9" s="8" customFormat="1" ht="29.25" customHeight="1" x14ac:dyDescent="0.2">
      <c r="A3" s="127" t="s">
        <v>188</v>
      </c>
      <c r="B3" s="128" t="s">
        <v>207</v>
      </c>
      <c r="C3" s="124" t="s">
        <v>214</v>
      </c>
      <c r="D3" s="124"/>
      <c r="E3" s="125" t="s">
        <v>191</v>
      </c>
      <c r="F3" s="125"/>
      <c r="G3" s="126" t="s">
        <v>192</v>
      </c>
      <c r="H3" s="126"/>
      <c r="I3" s="99"/>
    </row>
    <row r="4" spans="1:9" x14ac:dyDescent="0.2">
      <c r="A4" s="127"/>
      <c r="B4" s="128"/>
      <c r="C4" s="100" t="s">
        <v>160</v>
      </c>
      <c r="D4" s="100" t="s">
        <v>161</v>
      </c>
      <c r="E4" s="100" t="s">
        <v>160</v>
      </c>
      <c r="F4" s="100" t="s">
        <v>161</v>
      </c>
      <c r="G4" s="101" t="s">
        <v>160</v>
      </c>
      <c r="H4" s="101" t="s">
        <v>161</v>
      </c>
    </row>
    <row r="5" spans="1:9" s="8" customFormat="1" x14ac:dyDescent="0.2">
      <c r="A5" s="87" t="s">
        <v>85</v>
      </c>
      <c r="B5" s="87" t="s">
        <v>86</v>
      </c>
      <c r="C5" s="78">
        <v>1284192723</v>
      </c>
      <c r="D5" s="79">
        <v>21658</v>
      </c>
      <c r="E5" s="78">
        <v>7509918.6699999999</v>
      </c>
      <c r="F5" s="79">
        <v>147</v>
      </c>
      <c r="G5" s="78">
        <v>1291702641.6700001</v>
      </c>
      <c r="H5" s="79">
        <v>21805</v>
      </c>
    </row>
    <row r="6" spans="1:9" s="8" customFormat="1" outlineLevel="2" x14ac:dyDescent="0.2">
      <c r="A6" s="103"/>
      <c r="B6" s="92" t="s">
        <v>88</v>
      </c>
      <c r="C6" s="81">
        <v>107025942.61</v>
      </c>
      <c r="D6" s="82">
        <v>1805</v>
      </c>
      <c r="E6" s="81">
        <v>0</v>
      </c>
      <c r="F6" s="82">
        <v>0</v>
      </c>
      <c r="G6" s="83">
        <v>107025942.61</v>
      </c>
      <c r="H6" s="84">
        <v>1805</v>
      </c>
    </row>
    <row r="7" spans="1:9" s="8" customFormat="1" outlineLevel="2" x14ac:dyDescent="0.2">
      <c r="A7" s="103"/>
      <c r="B7" s="92" t="s">
        <v>89</v>
      </c>
      <c r="C7" s="81">
        <v>107025942.61</v>
      </c>
      <c r="D7" s="82">
        <v>1805</v>
      </c>
      <c r="E7" s="81">
        <v>0</v>
      </c>
      <c r="F7" s="82">
        <v>0</v>
      </c>
      <c r="G7" s="83">
        <v>107025942.61</v>
      </c>
      <c r="H7" s="84">
        <v>1805</v>
      </c>
    </row>
    <row r="8" spans="1:9" s="8" customFormat="1" outlineLevel="2" x14ac:dyDescent="0.2">
      <c r="A8" s="103"/>
      <c r="B8" s="92" t="s">
        <v>90</v>
      </c>
      <c r="C8" s="81">
        <v>107025942.61</v>
      </c>
      <c r="D8" s="82">
        <v>1805</v>
      </c>
      <c r="E8" s="81">
        <v>0</v>
      </c>
      <c r="F8" s="82">
        <v>0</v>
      </c>
      <c r="G8" s="83">
        <v>107025942.61</v>
      </c>
      <c r="H8" s="84">
        <v>1805</v>
      </c>
    </row>
    <row r="9" spans="1:9" s="8" customFormat="1" outlineLevel="2" x14ac:dyDescent="0.2">
      <c r="A9" s="103"/>
      <c r="B9" s="92" t="s">
        <v>91</v>
      </c>
      <c r="C9" s="81">
        <v>107025942.61</v>
      </c>
      <c r="D9" s="82">
        <v>1805</v>
      </c>
      <c r="E9" s="81">
        <v>0</v>
      </c>
      <c r="F9" s="82">
        <v>0</v>
      </c>
      <c r="G9" s="83">
        <v>107025942.61</v>
      </c>
      <c r="H9" s="84">
        <v>1805</v>
      </c>
    </row>
    <row r="10" spans="1:9" s="8" customFormat="1" outlineLevel="2" x14ac:dyDescent="0.2">
      <c r="A10" s="103"/>
      <c r="B10" s="92" t="s">
        <v>92</v>
      </c>
      <c r="C10" s="81">
        <v>107025942.61</v>
      </c>
      <c r="D10" s="82">
        <v>1805</v>
      </c>
      <c r="E10" s="81">
        <v>0</v>
      </c>
      <c r="F10" s="82">
        <v>0</v>
      </c>
      <c r="G10" s="83">
        <v>107025942.61</v>
      </c>
      <c r="H10" s="84">
        <v>1805</v>
      </c>
    </row>
    <row r="11" spans="1:9" s="8" customFormat="1" outlineLevel="2" x14ac:dyDescent="0.2">
      <c r="A11" s="103"/>
      <c r="B11" s="92" t="s">
        <v>93</v>
      </c>
      <c r="C11" s="81">
        <v>107025942.61</v>
      </c>
      <c r="D11" s="82">
        <v>1805</v>
      </c>
      <c r="E11" s="81">
        <v>0</v>
      </c>
      <c r="F11" s="82">
        <v>0</v>
      </c>
      <c r="G11" s="83">
        <v>107025942.61</v>
      </c>
      <c r="H11" s="84">
        <v>1805</v>
      </c>
    </row>
    <row r="12" spans="1:9" s="8" customFormat="1" outlineLevel="2" x14ac:dyDescent="0.2">
      <c r="A12" s="103"/>
      <c r="B12" s="92" t="s">
        <v>94</v>
      </c>
      <c r="C12" s="81">
        <v>107025942.61</v>
      </c>
      <c r="D12" s="82">
        <v>1805</v>
      </c>
      <c r="E12" s="81">
        <v>0</v>
      </c>
      <c r="F12" s="82">
        <v>0</v>
      </c>
      <c r="G12" s="83">
        <v>107025942.61</v>
      </c>
      <c r="H12" s="84">
        <v>1805</v>
      </c>
    </row>
    <row r="13" spans="1:9" s="8" customFormat="1" outlineLevel="2" x14ac:dyDescent="0.2">
      <c r="A13" s="103"/>
      <c r="B13" s="92" t="s">
        <v>95</v>
      </c>
      <c r="C13" s="81">
        <v>107025942.61</v>
      </c>
      <c r="D13" s="82">
        <v>1805</v>
      </c>
      <c r="E13" s="81">
        <v>0</v>
      </c>
      <c r="F13" s="82">
        <v>0</v>
      </c>
      <c r="G13" s="83">
        <v>107025942.61</v>
      </c>
      <c r="H13" s="84">
        <v>1805</v>
      </c>
    </row>
    <row r="14" spans="1:9" s="8" customFormat="1" outlineLevel="2" x14ac:dyDescent="0.2">
      <c r="A14" s="103"/>
      <c r="B14" s="92" t="s">
        <v>96</v>
      </c>
      <c r="C14" s="81">
        <v>107025942.61</v>
      </c>
      <c r="D14" s="82">
        <v>1805</v>
      </c>
      <c r="E14" s="81">
        <v>0</v>
      </c>
      <c r="F14" s="82">
        <v>0</v>
      </c>
      <c r="G14" s="83">
        <v>107025942.61</v>
      </c>
      <c r="H14" s="84">
        <v>1805</v>
      </c>
    </row>
    <row r="15" spans="1:9" s="8" customFormat="1" outlineLevel="2" x14ac:dyDescent="0.2">
      <c r="A15" s="103"/>
      <c r="B15" s="92" t="s">
        <v>97</v>
      </c>
      <c r="C15" s="81">
        <v>107025942.61</v>
      </c>
      <c r="D15" s="82">
        <v>1805</v>
      </c>
      <c r="E15" s="81">
        <v>7509918.6699999999</v>
      </c>
      <c r="F15" s="82">
        <v>147</v>
      </c>
      <c r="G15" s="83">
        <v>114535861.28</v>
      </c>
      <c r="H15" s="84">
        <v>1952</v>
      </c>
    </row>
    <row r="16" spans="1:9" s="8" customFormat="1" outlineLevel="2" x14ac:dyDescent="0.2">
      <c r="A16" s="103"/>
      <c r="B16" s="92" t="s">
        <v>98</v>
      </c>
      <c r="C16" s="81">
        <v>107025942.61</v>
      </c>
      <c r="D16" s="82">
        <v>1805</v>
      </c>
      <c r="E16" s="81">
        <v>0</v>
      </c>
      <c r="F16" s="82">
        <v>0</v>
      </c>
      <c r="G16" s="83">
        <v>107025942.61</v>
      </c>
      <c r="H16" s="84">
        <v>1805</v>
      </c>
    </row>
    <row r="17" spans="1:8" s="8" customFormat="1" outlineLevel="2" x14ac:dyDescent="0.2">
      <c r="A17" s="103"/>
      <c r="B17" s="92" t="s">
        <v>99</v>
      </c>
      <c r="C17" s="81">
        <v>106907354.29000001</v>
      </c>
      <c r="D17" s="82">
        <v>1803</v>
      </c>
      <c r="E17" s="81">
        <v>0</v>
      </c>
      <c r="F17" s="82">
        <v>0</v>
      </c>
      <c r="G17" s="83">
        <v>106907354.29000001</v>
      </c>
      <c r="H17" s="84">
        <v>1803</v>
      </c>
    </row>
    <row r="18" spans="1:8" s="8" customFormat="1" x14ac:dyDescent="0.2">
      <c r="A18" s="87" t="s">
        <v>100</v>
      </c>
      <c r="B18" s="87" t="s">
        <v>3</v>
      </c>
      <c r="C18" s="78">
        <v>1161710346</v>
      </c>
      <c r="D18" s="79">
        <v>28778</v>
      </c>
      <c r="E18" s="78">
        <v>6023888.7199999997</v>
      </c>
      <c r="F18" s="79">
        <v>102</v>
      </c>
      <c r="G18" s="78">
        <v>1167734234.72</v>
      </c>
      <c r="H18" s="79">
        <v>28880</v>
      </c>
    </row>
    <row r="19" spans="1:8" s="8" customFormat="1" outlineLevel="2" x14ac:dyDescent="0.2">
      <c r="A19" s="103"/>
      <c r="B19" s="92" t="s">
        <v>88</v>
      </c>
      <c r="C19" s="81">
        <v>96802467.5</v>
      </c>
      <c r="D19" s="82">
        <v>2398</v>
      </c>
      <c r="E19" s="81">
        <v>0</v>
      </c>
      <c r="F19" s="82">
        <v>0</v>
      </c>
      <c r="G19" s="83">
        <v>96802467.5</v>
      </c>
      <c r="H19" s="84">
        <v>2398</v>
      </c>
    </row>
    <row r="20" spans="1:8" s="8" customFormat="1" outlineLevel="2" x14ac:dyDescent="0.2">
      <c r="A20" s="103"/>
      <c r="B20" s="92" t="s">
        <v>89</v>
      </c>
      <c r="C20" s="81">
        <v>96802467.5</v>
      </c>
      <c r="D20" s="82">
        <v>2398</v>
      </c>
      <c r="E20" s="81">
        <v>0</v>
      </c>
      <c r="F20" s="82">
        <v>0</v>
      </c>
      <c r="G20" s="83">
        <v>96802467.5</v>
      </c>
      <c r="H20" s="84">
        <v>2398</v>
      </c>
    </row>
    <row r="21" spans="1:8" s="8" customFormat="1" outlineLevel="2" x14ac:dyDescent="0.2">
      <c r="A21" s="103"/>
      <c r="B21" s="92" t="s">
        <v>90</v>
      </c>
      <c r="C21" s="81">
        <v>96802467.5</v>
      </c>
      <c r="D21" s="82">
        <v>2398</v>
      </c>
      <c r="E21" s="81">
        <v>0</v>
      </c>
      <c r="F21" s="82">
        <v>0</v>
      </c>
      <c r="G21" s="83">
        <v>96802467.5</v>
      </c>
      <c r="H21" s="84">
        <v>2398</v>
      </c>
    </row>
    <row r="22" spans="1:8" s="8" customFormat="1" outlineLevel="2" x14ac:dyDescent="0.2">
      <c r="A22" s="103"/>
      <c r="B22" s="92" t="s">
        <v>91</v>
      </c>
      <c r="C22" s="81">
        <v>96802467.5</v>
      </c>
      <c r="D22" s="82">
        <v>2398</v>
      </c>
      <c r="E22" s="81">
        <v>0</v>
      </c>
      <c r="F22" s="82">
        <v>0</v>
      </c>
      <c r="G22" s="83">
        <v>96802467.5</v>
      </c>
      <c r="H22" s="84">
        <v>2398</v>
      </c>
    </row>
    <row r="23" spans="1:8" s="8" customFormat="1" outlineLevel="2" x14ac:dyDescent="0.2">
      <c r="A23" s="103"/>
      <c r="B23" s="92" t="s">
        <v>92</v>
      </c>
      <c r="C23" s="81">
        <v>96802467.5</v>
      </c>
      <c r="D23" s="82">
        <v>2398</v>
      </c>
      <c r="E23" s="81">
        <v>0</v>
      </c>
      <c r="F23" s="82">
        <v>0</v>
      </c>
      <c r="G23" s="83">
        <v>96802467.5</v>
      </c>
      <c r="H23" s="84">
        <v>2398</v>
      </c>
    </row>
    <row r="24" spans="1:8" s="8" customFormat="1" outlineLevel="2" x14ac:dyDescent="0.2">
      <c r="A24" s="103"/>
      <c r="B24" s="92" t="s">
        <v>93</v>
      </c>
      <c r="C24" s="81">
        <v>96802467.5</v>
      </c>
      <c r="D24" s="82">
        <v>2398</v>
      </c>
      <c r="E24" s="81">
        <v>0</v>
      </c>
      <c r="F24" s="82">
        <v>0</v>
      </c>
      <c r="G24" s="83">
        <v>96802467.5</v>
      </c>
      <c r="H24" s="84">
        <v>2398</v>
      </c>
    </row>
    <row r="25" spans="1:8" s="8" customFormat="1" outlineLevel="2" x14ac:dyDescent="0.2">
      <c r="A25" s="103"/>
      <c r="B25" s="92" t="s">
        <v>94</v>
      </c>
      <c r="C25" s="81">
        <v>96802467.5</v>
      </c>
      <c r="D25" s="82">
        <v>2398</v>
      </c>
      <c r="E25" s="81">
        <v>0</v>
      </c>
      <c r="F25" s="82">
        <v>0</v>
      </c>
      <c r="G25" s="83">
        <v>96802467.5</v>
      </c>
      <c r="H25" s="84">
        <v>2398</v>
      </c>
    </row>
    <row r="26" spans="1:8" s="8" customFormat="1" outlineLevel="2" x14ac:dyDescent="0.2">
      <c r="A26" s="103"/>
      <c r="B26" s="92" t="s">
        <v>95</v>
      </c>
      <c r="C26" s="81">
        <v>96802467.5</v>
      </c>
      <c r="D26" s="82">
        <v>2398</v>
      </c>
      <c r="E26" s="81">
        <v>0</v>
      </c>
      <c r="F26" s="82">
        <v>0</v>
      </c>
      <c r="G26" s="83">
        <v>96802467.5</v>
      </c>
      <c r="H26" s="84">
        <v>2398</v>
      </c>
    </row>
    <row r="27" spans="1:8" s="8" customFormat="1" outlineLevel="2" x14ac:dyDescent="0.2">
      <c r="A27" s="103"/>
      <c r="B27" s="92" t="s">
        <v>96</v>
      </c>
      <c r="C27" s="81">
        <v>96802467.5</v>
      </c>
      <c r="D27" s="82">
        <v>2398</v>
      </c>
      <c r="E27" s="81">
        <v>0</v>
      </c>
      <c r="F27" s="82">
        <v>0</v>
      </c>
      <c r="G27" s="83">
        <v>96802467.5</v>
      </c>
      <c r="H27" s="84">
        <v>2398</v>
      </c>
    </row>
    <row r="28" spans="1:8" s="8" customFormat="1" outlineLevel="2" x14ac:dyDescent="0.2">
      <c r="A28" s="103"/>
      <c r="B28" s="92" t="s">
        <v>97</v>
      </c>
      <c r="C28" s="81">
        <v>96802467.5</v>
      </c>
      <c r="D28" s="82">
        <v>2398</v>
      </c>
      <c r="E28" s="81">
        <v>6023888.7199999997</v>
      </c>
      <c r="F28" s="82">
        <v>102</v>
      </c>
      <c r="G28" s="83">
        <v>102826356.22</v>
      </c>
      <c r="H28" s="84">
        <v>2500</v>
      </c>
    </row>
    <row r="29" spans="1:8" s="8" customFormat="1" outlineLevel="2" x14ac:dyDescent="0.2">
      <c r="A29" s="103"/>
      <c r="B29" s="92" t="s">
        <v>98</v>
      </c>
      <c r="C29" s="81">
        <v>96802467.5</v>
      </c>
      <c r="D29" s="82">
        <v>2398</v>
      </c>
      <c r="E29" s="81">
        <v>0</v>
      </c>
      <c r="F29" s="82">
        <v>0</v>
      </c>
      <c r="G29" s="83">
        <v>96802467.5</v>
      </c>
      <c r="H29" s="84">
        <v>2398</v>
      </c>
    </row>
    <row r="30" spans="1:8" s="8" customFormat="1" outlineLevel="2" x14ac:dyDescent="0.2">
      <c r="A30" s="103"/>
      <c r="B30" s="92" t="s">
        <v>99</v>
      </c>
      <c r="C30" s="81">
        <v>96883203.5</v>
      </c>
      <c r="D30" s="82">
        <v>2400</v>
      </c>
      <c r="E30" s="81">
        <v>0</v>
      </c>
      <c r="F30" s="82">
        <v>0</v>
      </c>
      <c r="G30" s="83">
        <v>96883203.5</v>
      </c>
      <c r="H30" s="84">
        <v>2400</v>
      </c>
    </row>
    <row r="31" spans="1:8" s="8" customFormat="1" x14ac:dyDescent="0.2">
      <c r="A31" s="87" t="s">
        <v>102</v>
      </c>
      <c r="B31" s="87" t="s">
        <v>103</v>
      </c>
      <c r="C31" s="78">
        <v>785316719</v>
      </c>
      <c r="D31" s="79">
        <v>15278</v>
      </c>
      <c r="E31" s="78">
        <v>2907051.67</v>
      </c>
      <c r="F31" s="79">
        <v>46</v>
      </c>
      <c r="G31" s="78">
        <v>788223770.66999996</v>
      </c>
      <c r="H31" s="79">
        <v>15324</v>
      </c>
    </row>
    <row r="32" spans="1:8" s="8" customFormat="1" outlineLevel="2" x14ac:dyDescent="0.2">
      <c r="A32" s="103"/>
      <c r="B32" s="92" t="s">
        <v>88</v>
      </c>
      <c r="C32" s="81">
        <v>65434492.950000003</v>
      </c>
      <c r="D32" s="82">
        <v>1273</v>
      </c>
      <c r="E32" s="81">
        <v>0</v>
      </c>
      <c r="F32" s="82">
        <v>0</v>
      </c>
      <c r="G32" s="83">
        <v>65434492.950000003</v>
      </c>
      <c r="H32" s="84">
        <v>1273</v>
      </c>
    </row>
    <row r="33" spans="1:8" s="8" customFormat="1" outlineLevel="2" x14ac:dyDescent="0.2">
      <c r="A33" s="103"/>
      <c r="B33" s="92" t="s">
        <v>89</v>
      </c>
      <c r="C33" s="81">
        <v>65434492.950000003</v>
      </c>
      <c r="D33" s="82">
        <v>1273</v>
      </c>
      <c r="E33" s="81">
        <v>0</v>
      </c>
      <c r="F33" s="82">
        <v>0</v>
      </c>
      <c r="G33" s="83">
        <v>65434492.950000003</v>
      </c>
      <c r="H33" s="84">
        <v>1273</v>
      </c>
    </row>
    <row r="34" spans="1:8" s="8" customFormat="1" outlineLevel="2" x14ac:dyDescent="0.2">
      <c r="A34" s="103"/>
      <c r="B34" s="92" t="s">
        <v>90</v>
      </c>
      <c r="C34" s="81">
        <v>65434492.950000003</v>
      </c>
      <c r="D34" s="82">
        <v>1273</v>
      </c>
      <c r="E34" s="81">
        <v>0</v>
      </c>
      <c r="F34" s="82">
        <v>0</v>
      </c>
      <c r="G34" s="83">
        <v>65434492.950000003</v>
      </c>
      <c r="H34" s="84">
        <v>1273</v>
      </c>
    </row>
    <row r="35" spans="1:8" s="8" customFormat="1" outlineLevel="2" x14ac:dyDescent="0.2">
      <c r="A35" s="103"/>
      <c r="B35" s="92" t="s">
        <v>91</v>
      </c>
      <c r="C35" s="81">
        <v>65434492.950000003</v>
      </c>
      <c r="D35" s="82">
        <v>1273</v>
      </c>
      <c r="E35" s="81">
        <v>0</v>
      </c>
      <c r="F35" s="82">
        <v>0</v>
      </c>
      <c r="G35" s="83">
        <v>65434492.950000003</v>
      </c>
      <c r="H35" s="84">
        <v>1273</v>
      </c>
    </row>
    <row r="36" spans="1:8" s="8" customFormat="1" outlineLevel="2" x14ac:dyDescent="0.2">
      <c r="A36" s="103"/>
      <c r="B36" s="92" t="s">
        <v>92</v>
      </c>
      <c r="C36" s="81">
        <v>65434492.950000003</v>
      </c>
      <c r="D36" s="82">
        <v>1273</v>
      </c>
      <c r="E36" s="81">
        <v>0</v>
      </c>
      <c r="F36" s="82">
        <v>0</v>
      </c>
      <c r="G36" s="83">
        <v>65434492.950000003</v>
      </c>
      <c r="H36" s="84">
        <v>1273</v>
      </c>
    </row>
    <row r="37" spans="1:8" s="8" customFormat="1" outlineLevel="2" x14ac:dyDescent="0.2">
      <c r="A37" s="103"/>
      <c r="B37" s="92" t="s">
        <v>93</v>
      </c>
      <c r="C37" s="81">
        <v>65434492.950000003</v>
      </c>
      <c r="D37" s="82">
        <v>1273</v>
      </c>
      <c r="E37" s="81">
        <v>0</v>
      </c>
      <c r="F37" s="82">
        <v>0</v>
      </c>
      <c r="G37" s="83">
        <v>65434492.950000003</v>
      </c>
      <c r="H37" s="84">
        <v>1273</v>
      </c>
    </row>
    <row r="38" spans="1:8" s="8" customFormat="1" outlineLevel="2" x14ac:dyDescent="0.2">
      <c r="A38" s="103"/>
      <c r="B38" s="92" t="s">
        <v>94</v>
      </c>
      <c r="C38" s="81">
        <v>65434492.950000003</v>
      </c>
      <c r="D38" s="82">
        <v>1273</v>
      </c>
      <c r="E38" s="81">
        <v>0</v>
      </c>
      <c r="F38" s="82">
        <v>0</v>
      </c>
      <c r="G38" s="83">
        <v>65434492.950000003</v>
      </c>
      <c r="H38" s="84">
        <v>1273</v>
      </c>
    </row>
    <row r="39" spans="1:8" s="8" customFormat="1" outlineLevel="2" x14ac:dyDescent="0.2">
      <c r="A39" s="103"/>
      <c r="B39" s="92" t="s">
        <v>95</v>
      </c>
      <c r="C39" s="81">
        <v>65434492.950000003</v>
      </c>
      <c r="D39" s="82">
        <v>1273</v>
      </c>
      <c r="E39" s="81">
        <v>0</v>
      </c>
      <c r="F39" s="82">
        <v>0</v>
      </c>
      <c r="G39" s="83">
        <v>65434492.950000003</v>
      </c>
      <c r="H39" s="84">
        <v>1273</v>
      </c>
    </row>
    <row r="40" spans="1:8" s="8" customFormat="1" outlineLevel="2" x14ac:dyDescent="0.2">
      <c r="A40" s="103"/>
      <c r="B40" s="92" t="s">
        <v>96</v>
      </c>
      <c r="C40" s="81">
        <v>65434492.950000003</v>
      </c>
      <c r="D40" s="82">
        <v>1273</v>
      </c>
      <c r="E40" s="81">
        <v>0</v>
      </c>
      <c r="F40" s="82">
        <v>0</v>
      </c>
      <c r="G40" s="83">
        <v>65434492.950000003</v>
      </c>
      <c r="H40" s="84">
        <v>1273</v>
      </c>
    </row>
    <row r="41" spans="1:8" s="8" customFormat="1" outlineLevel="2" x14ac:dyDescent="0.2">
      <c r="A41" s="103"/>
      <c r="B41" s="92" t="s">
        <v>97</v>
      </c>
      <c r="C41" s="81">
        <v>65434492.950000003</v>
      </c>
      <c r="D41" s="82">
        <v>1273</v>
      </c>
      <c r="E41" s="81">
        <v>2907051.67</v>
      </c>
      <c r="F41" s="82">
        <v>46</v>
      </c>
      <c r="G41" s="83">
        <v>68341544.620000005</v>
      </c>
      <c r="H41" s="84">
        <v>1319</v>
      </c>
    </row>
    <row r="42" spans="1:8" s="8" customFormat="1" outlineLevel="2" x14ac:dyDescent="0.2">
      <c r="A42" s="103"/>
      <c r="B42" s="92" t="s">
        <v>98</v>
      </c>
      <c r="C42" s="81">
        <v>65434492.950000003</v>
      </c>
      <c r="D42" s="82">
        <v>1273</v>
      </c>
      <c r="E42" s="81">
        <v>0</v>
      </c>
      <c r="F42" s="82">
        <v>0</v>
      </c>
      <c r="G42" s="83">
        <v>65434492.950000003</v>
      </c>
      <c r="H42" s="84">
        <v>1273</v>
      </c>
    </row>
    <row r="43" spans="1:8" s="8" customFormat="1" outlineLevel="2" x14ac:dyDescent="0.2">
      <c r="A43" s="103"/>
      <c r="B43" s="92" t="s">
        <v>99</v>
      </c>
      <c r="C43" s="81">
        <v>65537296.549999997</v>
      </c>
      <c r="D43" s="82">
        <v>1275</v>
      </c>
      <c r="E43" s="81">
        <v>0</v>
      </c>
      <c r="F43" s="82">
        <v>0</v>
      </c>
      <c r="G43" s="83">
        <v>65537296.549999997</v>
      </c>
      <c r="H43" s="84">
        <v>1275</v>
      </c>
    </row>
    <row r="44" spans="1:8" s="8" customFormat="1" x14ac:dyDescent="0.2">
      <c r="A44" s="87" t="s">
        <v>108</v>
      </c>
      <c r="B44" s="87" t="s">
        <v>109</v>
      </c>
      <c r="C44" s="78">
        <v>808820315</v>
      </c>
      <c r="D44" s="79">
        <v>15910</v>
      </c>
      <c r="E44" s="78">
        <v>47219785.299999997</v>
      </c>
      <c r="F44" s="79">
        <v>610</v>
      </c>
      <c r="G44" s="78">
        <v>856040100.29999995</v>
      </c>
      <c r="H44" s="79">
        <v>16520</v>
      </c>
    </row>
    <row r="45" spans="1:8" s="8" customFormat="1" outlineLevel="2" x14ac:dyDescent="0.2">
      <c r="A45" s="103"/>
      <c r="B45" s="92" t="s">
        <v>88</v>
      </c>
      <c r="C45" s="81">
        <v>67410165.790000007</v>
      </c>
      <c r="D45" s="82">
        <v>1326</v>
      </c>
      <c r="E45" s="81">
        <v>0</v>
      </c>
      <c r="F45" s="82">
        <v>0</v>
      </c>
      <c r="G45" s="83">
        <v>67410165.790000007</v>
      </c>
      <c r="H45" s="84">
        <v>1326</v>
      </c>
    </row>
    <row r="46" spans="1:8" s="8" customFormat="1" outlineLevel="2" x14ac:dyDescent="0.2">
      <c r="A46" s="103"/>
      <c r="B46" s="92" t="s">
        <v>89</v>
      </c>
      <c r="C46" s="81">
        <v>67410165.790000007</v>
      </c>
      <c r="D46" s="82">
        <v>1326</v>
      </c>
      <c r="E46" s="81">
        <v>0</v>
      </c>
      <c r="F46" s="82">
        <v>0</v>
      </c>
      <c r="G46" s="83">
        <v>67410165.790000007</v>
      </c>
      <c r="H46" s="84">
        <v>1326</v>
      </c>
    </row>
    <row r="47" spans="1:8" s="8" customFormat="1" outlineLevel="2" x14ac:dyDescent="0.2">
      <c r="A47" s="103"/>
      <c r="B47" s="92" t="s">
        <v>90</v>
      </c>
      <c r="C47" s="81">
        <v>67410165.790000007</v>
      </c>
      <c r="D47" s="82">
        <v>1326</v>
      </c>
      <c r="E47" s="81">
        <v>0</v>
      </c>
      <c r="F47" s="82">
        <v>0</v>
      </c>
      <c r="G47" s="83">
        <v>67410165.790000007</v>
      </c>
      <c r="H47" s="84">
        <v>1326</v>
      </c>
    </row>
    <row r="48" spans="1:8" s="8" customFormat="1" outlineLevel="2" x14ac:dyDescent="0.2">
      <c r="A48" s="103"/>
      <c r="B48" s="92" t="s">
        <v>91</v>
      </c>
      <c r="C48" s="81">
        <v>67410165.790000007</v>
      </c>
      <c r="D48" s="82">
        <v>1326</v>
      </c>
      <c r="E48" s="81">
        <v>0</v>
      </c>
      <c r="F48" s="82">
        <v>0</v>
      </c>
      <c r="G48" s="83">
        <v>67410165.790000007</v>
      </c>
      <c r="H48" s="84">
        <v>1326</v>
      </c>
    </row>
    <row r="49" spans="1:8" s="8" customFormat="1" outlineLevel="2" x14ac:dyDescent="0.2">
      <c r="A49" s="103"/>
      <c r="B49" s="92" t="s">
        <v>92</v>
      </c>
      <c r="C49" s="81">
        <v>67410165.790000007</v>
      </c>
      <c r="D49" s="82">
        <v>1326</v>
      </c>
      <c r="E49" s="81">
        <v>0</v>
      </c>
      <c r="F49" s="82">
        <v>0</v>
      </c>
      <c r="G49" s="83">
        <v>67410165.790000007</v>
      </c>
      <c r="H49" s="84">
        <v>1326</v>
      </c>
    </row>
    <row r="50" spans="1:8" s="8" customFormat="1" outlineLevel="2" x14ac:dyDescent="0.2">
      <c r="A50" s="103"/>
      <c r="B50" s="92" t="s">
        <v>93</v>
      </c>
      <c r="C50" s="81">
        <v>127410165.79000001</v>
      </c>
      <c r="D50" s="82">
        <v>2326</v>
      </c>
      <c r="E50" s="81">
        <v>0</v>
      </c>
      <c r="F50" s="82">
        <v>0</v>
      </c>
      <c r="G50" s="83">
        <v>127410165.79000001</v>
      </c>
      <c r="H50" s="84">
        <v>2326</v>
      </c>
    </row>
    <row r="51" spans="1:8" s="8" customFormat="1" outlineLevel="2" x14ac:dyDescent="0.2">
      <c r="A51" s="103"/>
      <c r="B51" s="92" t="s">
        <v>94</v>
      </c>
      <c r="C51" s="81">
        <v>57410165.789999999</v>
      </c>
      <c r="D51" s="82">
        <v>1158</v>
      </c>
      <c r="E51" s="81">
        <v>0</v>
      </c>
      <c r="F51" s="82">
        <v>0</v>
      </c>
      <c r="G51" s="83">
        <v>57410165.789999999</v>
      </c>
      <c r="H51" s="84">
        <v>1158</v>
      </c>
    </row>
    <row r="52" spans="1:8" s="8" customFormat="1" outlineLevel="2" x14ac:dyDescent="0.2">
      <c r="A52" s="103"/>
      <c r="B52" s="92" t="s">
        <v>95</v>
      </c>
      <c r="C52" s="81">
        <v>57410165.789999999</v>
      </c>
      <c r="D52" s="82">
        <v>1158</v>
      </c>
      <c r="E52" s="81">
        <v>0</v>
      </c>
      <c r="F52" s="82">
        <v>0</v>
      </c>
      <c r="G52" s="83">
        <v>57410165.789999999</v>
      </c>
      <c r="H52" s="84">
        <v>1158</v>
      </c>
    </row>
    <row r="53" spans="1:8" s="8" customFormat="1" outlineLevel="2" x14ac:dyDescent="0.2">
      <c r="A53" s="103"/>
      <c r="B53" s="92" t="s">
        <v>96</v>
      </c>
      <c r="C53" s="81">
        <v>57410165.789999999</v>
      </c>
      <c r="D53" s="82">
        <v>1158</v>
      </c>
      <c r="E53" s="81">
        <v>0</v>
      </c>
      <c r="F53" s="82">
        <v>0</v>
      </c>
      <c r="G53" s="83">
        <v>57410165.789999999</v>
      </c>
      <c r="H53" s="84">
        <v>1158</v>
      </c>
    </row>
    <row r="54" spans="1:8" s="8" customFormat="1" outlineLevel="2" x14ac:dyDescent="0.2">
      <c r="A54" s="103"/>
      <c r="B54" s="92" t="s">
        <v>97</v>
      </c>
      <c r="C54" s="81">
        <v>57410165.789999999</v>
      </c>
      <c r="D54" s="82">
        <v>1158</v>
      </c>
      <c r="E54" s="81">
        <v>47219785.299999997</v>
      </c>
      <c r="F54" s="82">
        <v>610</v>
      </c>
      <c r="G54" s="83">
        <v>104629951.09</v>
      </c>
      <c r="H54" s="84">
        <v>1768</v>
      </c>
    </row>
    <row r="55" spans="1:8" s="8" customFormat="1" outlineLevel="2" x14ac:dyDescent="0.2">
      <c r="A55" s="103"/>
      <c r="B55" s="92" t="s">
        <v>98</v>
      </c>
      <c r="C55" s="81">
        <v>57410165.789999999</v>
      </c>
      <c r="D55" s="82">
        <v>1162</v>
      </c>
      <c r="E55" s="81">
        <v>0</v>
      </c>
      <c r="F55" s="82">
        <v>0</v>
      </c>
      <c r="G55" s="83">
        <v>57410165.789999999</v>
      </c>
      <c r="H55" s="84">
        <v>1162</v>
      </c>
    </row>
    <row r="56" spans="1:8" s="8" customFormat="1" outlineLevel="2" x14ac:dyDescent="0.2">
      <c r="A56" s="103"/>
      <c r="B56" s="92" t="s">
        <v>99</v>
      </c>
      <c r="C56" s="81">
        <v>57308491.310000002</v>
      </c>
      <c r="D56" s="82">
        <v>1160</v>
      </c>
      <c r="E56" s="81">
        <v>0</v>
      </c>
      <c r="F56" s="82">
        <v>0</v>
      </c>
      <c r="G56" s="83">
        <v>57308491.310000002</v>
      </c>
      <c r="H56" s="84">
        <v>1160</v>
      </c>
    </row>
    <row r="57" spans="1:8" s="8" customFormat="1" ht="25.5" x14ac:dyDescent="0.2">
      <c r="A57" s="87" t="s">
        <v>110</v>
      </c>
      <c r="B57" s="87" t="s">
        <v>7</v>
      </c>
      <c r="C57" s="78">
        <v>636129407</v>
      </c>
      <c r="D57" s="79">
        <v>14669</v>
      </c>
      <c r="E57" s="78">
        <v>7436294.1500000004</v>
      </c>
      <c r="F57" s="79">
        <v>140</v>
      </c>
      <c r="G57" s="78">
        <v>643565701.14999998</v>
      </c>
      <c r="H57" s="79">
        <v>14809</v>
      </c>
    </row>
    <row r="58" spans="1:8" s="8" customFormat="1" outlineLevel="2" x14ac:dyDescent="0.2">
      <c r="A58" s="103"/>
      <c r="B58" s="92" t="s">
        <v>88</v>
      </c>
      <c r="C58" s="81">
        <v>52992714.93</v>
      </c>
      <c r="D58" s="82">
        <v>1222</v>
      </c>
      <c r="E58" s="81">
        <v>0</v>
      </c>
      <c r="F58" s="82">
        <v>0</v>
      </c>
      <c r="G58" s="83">
        <v>52992714.93</v>
      </c>
      <c r="H58" s="84">
        <v>1222</v>
      </c>
    </row>
    <row r="59" spans="1:8" s="8" customFormat="1" outlineLevel="2" x14ac:dyDescent="0.2">
      <c r="A59" s="103"/>
      <c r="B59" s="92" t="s">
        <v>89</v>
      </c>
      <c r="C59" s="81">
        <v>52992714.93</v>
      </c>
      <c r="D59" s="82">
        <v>1222</v>
      </c>
      <c r="E59" s="81">
        <v>0</v>
      </c>
      <c r="F59" s="82">
        <v>0</v>
      </c>
      <c r="G59" s="83">
        <v>52992714.93</v>
      </c>
      <c r="H59" s="84">
        <v>1222</v>
      </c>
    </row>
    <row r="60" spans="1:8" s="8" customFormat="1" outlineLevel="2" x14ac:dyDescent="0.2">
      <c r="A60" s="103"/>
      <c r="B60" s="92" t="s">
        <v>90</v>
      </c>
      <c r="C60" s="81">
        <v>52992714.93</v>
      </c>
      <c r="D60" s="82">
        <v>1222</v>
      </c>
      <c r="E60" s="81">
        <v>0</v>
      </c>
      <c r="F60" s="82">
        <v>0</v>
      </c>
      <c r="G60" s="83">
        <v>52992714.93</v>
      </c>
      <c r="H60" s="84">
        <v>1222</v>
      </c>
    </row>
    <row r="61" spans="1:8" s="8" customFormat="1" outlineLevel="2" x14ac:dyDescent="0.2">
      <c r="A61" s="103"/>
      <c r="B61" s="92" t="s">
        <v>91</v>
      </c>
      <c r="C61" s="81">
        <v>52992714.93</v>
      </c>
      <c r="D61" s="82">
        <v>1222</v>
      </c>
      <c r="E61" s="81">
        <v>0</v>
      </c>
      <c r="F61" s="82">
        <v>0</v>
      </c>
      <c r="G61" s="83">
        <v>52992714.93</v>
      </c>
      <c r="H61" s="84">
        <v>1222</v>
      </c>
    </row>
    <row r="62" spans="1:8" s="8" customFormat="1" outlineLevel="2" x14ac:dyDescent="0.2">
      <c r="A62" s="103"/>
      <c r="B62" s="92" t="s">
        <v>92</v>
      </c>
      <c r="C62" s="81">
        <v>52992714.93</v>
      </c>
      <c r="D62" s="82">
        <v>1222</v>
      </c>
      <c r="E62" s="81">
        <v>0</v>
      </c>
      <c r="F62" s="82">
        <v>0</v>
      </c>
      <c r="G62" s="83">
        <v>52992714.93</v>
      </c>
      <c r="H62" s="84">
        <v>1222</v>
      </c>
    </row>
    <row r="63" spans="1:8" s="8" customFormat="1" outlineLevel="2" x14ac:dyDescent="0.2">
      <c r="A63" s="103"/>
      <c r="B63" s="92" t="s">
        <v>93</v>
      </c>
      <c r="C63" s="81">
        <v>52992714.93</v>
      </c>
      <c r="D63" s="82">
        <v>1222</v>
      </c>
      <c r="E63" s="81">
        <v>0</v>
      </c>
      <c r="F63" s="82">
        <v>0</v>
      </c>
      <c r="G63" s="83">
        <v>52992714.93</v>
      </c>
      <c r="H63" s="84">
        <v>1222</v>
      </c>
    </row>
    <row r="64" spans="1:8" s="8" customFormat="1" outlineLevel="2" x14ac:dyDescent="0.2">
      <c r="A64" s="103"/>
      <c r="B64" s="92" t="s">
        <v>94</v>
      </c>
      <c r="C64" s="81">
        <v>52992714.93</v>
      </c>
      <c r="D64" s="82">
        <v>1222</v>
      </c>
      <c r="E64" s="81">
        <v>0</v>
      </c>
      <c r="F64" s="82">
        <v>0</v>
      </c>
      <c r="G64" s="83">
        <v>52992714.93</v>
      </c>
      <c r="H64" s="84">
        <v>1222</v>
      </c>
    </row>
    <row r="65" spans="1:8" s="8" customFormat="1" outlineLevel="2" x14ac:dyDescent="0.2">
      <c r="A65" s="103"/>
      <c r="B65" s="92" t="s">
        <v>95</v>
      </c>
      <c r="C65" s="81">
        <v>52992714.93</v>
      </c>
      <c r="D65" s="82">
        <v>1222</v>
      </c>
      <c r="E65" s="81">
        <v>0</v>
      </c>
      <c r="F65" s="82">
        <v>0</v>
      </c>
      <c r="G65" s="83">
        <v>52992714.93</v>
      </c>
      <c r="H65" s="84">
        <v>1222</v>
      </c>
    </row>
    <row r="66" spans="1:8" s="8" customFormat="1" outlineLevel="2" x14ac:dyDescent="0.2">
      <c r="A66" s="103"/>
      <c r="B66" s="92" t="s">
        <v>96</v>
      </c>
      <c r="C66" s="81">
        <v>52992714.93</v>
      </c>
      <c r="D66" s="82">
        <v>1222</v>
      </c>
      <c r="E66" s="81">
        <v>0</v>
      </c>
      <c r="F66" s="82">
        <v>0</v>
      </c>
      <c r="G66" s="83">
        <v>52992714.93</v>
      </c>
      <c r="H66" s="84">
        <v>1222</v>
      </c>
    </row>
    <row r="67" spans="1:8" s="8" customFormat="1" outlineLevel="2" x14ac:dyDescent="0.2">
      <c r="A67" s="103"/>
      <c r="B67" s="92" t="s">
        <v>97</v>
      </c>
      <c r="C67" s="81">
        <v>52992714.93</v>
      </c>
      <c r="D67" s="82">
        <v>1222</v>
      </c>
      <c r="E67" s="81">
        <v>7436294.1500000004</v>
      </c>
      <c r="F67" s="82">
        <v>140</v>
      </c>
      <c r="G67" s="83">
        <v>60429009.079999998</v>
      </c>
      <c r="H67" s="84">
        <v>1362</v>
      </c>
    </row>
    <row r="68" spans="1:8" s="8" customFormat="1" outlineLevel="2" x14ac:dyDescent="0.2">
      <c r="A68" s="103"/>
      <c r="B68" s="92" t="s">
        <v>98</v>
      </c>
      <c r="C68" s="81">
        <v>52992714.93</v>
      </c>
      <c r="D68" s="82">
        <v>1222</v>
      </c>
      <c r="E68" s="81">
        <v>0</v>
      </c>
      <c r="F68" s="82">
        <v>0</v>
      </c>
      <c r="G68" s="83">
        <v>52992714.93</v>
      </c>
      <c r="H68" s="84">
        <v>1222</v>
      </c>
    </row>
    <row r="69" spans="1:8" s="8" customFormat="1" outlineLevel="2" x14ac:dyDescent="0.2">
      <c r="A69" s="103"/>
      <c r="B69" s="92" t="s">
        <v>99</v>
      </c>
      <c r="C69" s="81">
        <v>53209542.770000003</v>
      </c>
      <c r="D69" s="82">
        <v>1227</v>
      </c>
      <c r="E69" s="81">
        <v>0</v>
      </c>
      <c r="F69" s="82">
        <v>0</v>
      </c>
      <c r="G69" s="83">
        <v>53209542.770000003</v>
      </c>
      <c r="H69" s="84">
        <v>1227</v>
      </c>
    </row>
    <row r="70" spans="1:8" s="8" customFormat="1" x14ac:dyDescent="0.2">
      <c r="A70" s="87" t="s">
        <v>111</v>
      </c>
      <c r="B70" s="87" t="s">
        <v>8</v>
      </c>
      <c r="C70" s="78">
        <v>99602071</v>
      </c>
      <c r="D70" s="79">
        <v>3289</v>
      </c>
      <c r="E70" s="78">
        <v>27148957.609999999</v>
      </c>
      <c r="F70" s="79">
        <v>738</v>
      </c>
      <c r="G70" s="78">
        <v>126751028.61</v>
      </c>
      <c r="H70" s="79">
        <v>4027</v>
      </c>
    </row>
    <row r="71" spans="1:8" s="8" customFormat="1" outlineLevel="2" x14ac:dyDescent="0.2">
      <c r="A71" s="103"/>
      <c r="B71" s="92" t="s">
        <v>88</v>
      </c>
      <c r="C71" s="81">
        <v>9198369.1199999992</v>
      </c>
      <c r="D71" s="86">
        <v>281</v>
      </c>
      <c r="E71" s="81">
        <v>0</v>
      </c>
      <c r="F71" s="82">
        <v>0</v>
      </c>
      <c r="G71" s="83">
        <v>9198369.1199999992</v>
      </c>
      <c r="H71" s="84">
        <v>281</v>
      </c>
    </row>
    <row r="72" spans="1:8" s="8" customFormat="1" outlineLevel="2" x14ac:dyDescent="0.2">
      <c r="A72" s="103"/>
      <c r="B72" s="92" t="s">
        <v>89</v>
      </c>
      <c r="C72" s="81">
        <v>11905802.4</v>
      </c>
      <c r="D72" s="86">
        <v>385</v>
      </c>
      <c r="E72" s="81">
        <v>0</v>
      </c>
      <c r="F72" s="82">
        <v>0</v>
      </c>
      <c r="G72" s="83">
        <v>11905802.4</v>
      </c>
      <c r="H72" s="84">
        <v>385</v>
      </c>
    </row>
    <row r="73" spans="1:8" s="8" customFormat="1" outlineLevel="2" x14ac:dyDescent="0.2">
      <c r="A73" s="103"/>
      <c r="B73" s="92" t="s">
        <v>90</v>
      </c>
      <c r="C73" s="81">
        <v>8297648.9699999997</v>
      </c>
      <c r="D73" s="86">
        <v>274</v>
      </c>
      <c r="E73" s="81">
        <v>0</v>
      </c>
      <c r="F73" s="82">
        <v>0</v>
      </c>
      <c r="G73" s="83">
        <v>8297648.9699999997</v>
      </c>
      <c r="H73" s="84">
        <v>274</v>
      </c>
    </row>
    <row r="74" spans="1:8" s="8" customFormat="1" outlineLevel="2" x14ac:dyDescent="0.2">
      <c r="A74" s="103"/>
      <c r="B74" s="92" t="s">
        <v>91</v>
      </c>
      <c r="C74" s="81">
        <v>8297648.9699999997</v>
      </c>
      <c r="D74" s="86">
        <v>274</v>
      </c>
      <c r="E74" s="81">
        <v>0</v>
      </c>
      <c r="F74" s="82">
        <v>0</v>
      </c>
      <c r="G74" s="83">
        <v>8297648.9699999997</v>
      </c>
      <c r="H74" s="84">
        <v>274</v>
      </c>
    </row>
    <row r="75" spans="1:8" s="8" customFormat="1" outlineLevel="2" x14ac:dyDescent="0.2">
      <c r="A75" s="103"/>
      <c r="B75" s="92" t="s">
        <v>92</v>
      </c>
      <c r="C75" s="81">
        <v>6043212.1699999999</v>
      </c>
      <c r="D75" s="86">
        <v>214</v>
      </c>
      <c r="E75" s="81">
        <v>0</v>
      </c>
      <c r="F75" s="82">
        <v>0</v>
      </c>
      <c r="G75" s="83">
        <v>6043212.1699999999</v>
      </c>
      <c r="H75" s="84">
        <v>214</v>
      </c>
    </row>
    <row r="76" spans="1:8" s="8" customFormat="1" outlineLevel="2" x14ac:dyDescent="0.2">
      <c r="A76" s="103"/>
      <c r="B76" s="92" t="s">
        <v>93</v>
      </c>
      <c r="C76" s="81">
        <v>23297648.969999999</v>
      </c>
      <c r="D76" s="86">
        <v>769</v>
      </c>
      <c r="E76" s="81">
        <v>0</v>
      </c>
      <c r="F76" s="82">
        <v>0</v>
      </c>
      <c r="G76" s="83">
        <v>23297648.969999999</v>
      </c>
      <c r="H76" s="84">
        <v>769</v>
      </c>
    </row>
    <row r="77" spans="1:8" s="8" customFormat="1" outlineLevel="2" x14ac:dyDescent="0.2">
      <c r="A77" s="103"/>
      <c r="B77" s="92" t="s">
        <v>94</v>
      </c>
      <c r="C77" s="81">
        <v>8297648.9699999997</v>
      </c>
      <c r="D77" s="86">
        <v>274</v>
      </c>
      <c r="E77" s="81">
        <v>0</v>
      </c>
      <c r="F77" s="82">
        <v>0</v>
      </c>
      <c r="G77" s="83">
        <v>8297648.9699999997</v>
      </c>
      <c r="H77" s="84">
        <v>274</v>
      </c>
    </row>
    <row r="78" spans="1:8" s="8" customFormat="1" outlineLevel="2" x14ac:dyDescent="0.2">
      <c r="A78" s="103"/>
      <c r="B78" s="92" t="s">
        <v>95</v>
      </c>
      <c r="C78" s="81">
        <v>6043212.1900000004</v>
      </c>
      <c r="D78" s="86">
        <v>216</v>
      </c>
      <c r="E78" s="81">
        <v>0</v>
      </c>
      <c r="F78" s="82">
        <v>0</v>
      </c>
      <c r="G78" s="83">
        <v>6043212.1900000004</v>
      </c>
      <c r="H78" s="84">
        <v>216</v>
      </c>
    </row>
    <row r="79" spans="1:8" s="8" customFormat="1" outlineLevel="2" x14ac:dyDescent="0.2">
      <c r="A79" s="103"/>
      <c r="B79" s="92" t="s">
        <v>96</v>
      </c>
      <c r="C79" s="81">
        <v>3297648.97</v>
      </c>
      <c r="D79" s="86">
        <v>109</v>
      </c>
      <c r="E79" s="81">
        <v>0</v>
      </c>
      <c r="F79" s="82">
        <v>0</v>
      </c>
      <c r="G79" s="83">
        <v>3297648.97</v>
      </c>
      <c r="H79" s="84">
        <v>109</v>
      </c>
    </row>
    <row r="80" spans="1:8" s="8" customFormat="1" outlineLevel="2" x14ac:dyDescent="0.2">
      <c r="A80" s="103"/>
      <c r="B80" s="92" t="s">
        <v>97</v>
      </c>
      <c r="C80" s="81">
        <v>3297648.97</v>
      </c>
      <c r="D80" s="86">
        <v>109</v>
      </c>
      <c r="E80" s="81">
        <v>27148957.609999999</v>
      </c>
      <c r="F80" s="82">
        <v>738</v>
      </c>
      <c r="G80" s="83">
        <v>30446606.579999998</v>
      </c>
      <c r="H80" s="84">
        <v>847</v>
      </c>
    </row>
    <row r="81" spans="1:8" s="8" customFormat="1" outlineLevel="2" x14ac:dyDescent="0.2">
      <c r="A81" s="103"/>
      <c r="B81" s="92" t="s">
        <v>98</v>
      </c>
      <c r="C81" s="81">
        <v>3297648.97</v>
      </c>
      <c r="D81" s="86">
        <v>109</v>
      </c>
      <c r="E81" s="81">
        <v>0</v>
      </c>
      <c r="F81" s="82">
        <v>0</v>
      </c>
      <c r="G81" s="83">
        <v>3297648.97</v>
      </c>
      <c r="H81" s="84">
        <v>109</v>
      </c>
    </row>
    <row r="82" spans="1:8" s="8" customFormat="1" outlineLevel="2" x14ac:dyDescent="0.2">
      <c r="A82" s="103"/>
      <c r="B82" s="92" t="s">
        <v>99</v>
      </c>
      <c r="C82" s="81">
        <v>8327932.3300000001</v>
      </c>
      <c r="D82" s="86">
        <v>275</v>
      </c>
      <c r="E82" s="81">
        <v>0</v>
      </c>
      <c r="F82" s="82">
        <v>0</v>
      </c>
      <c r="G82" s="83">
        <v>8327932.3300000001</v>
      </c>
      <c r="H82" s="84">
        <v>275</v>
      </c>
    </row>
    <row r="83" spans="1:8" s="8" customFormat="1" x14ac:dyDescent="0.2">
      <c r="A83" s="87" t="s">
        <v>112</v>
      </c>
      <c r="B83" s="87" t="s">
        <v>81</v>
      </c>
      <c r="C83" s="78">
        <v>540710235</v>
      </c>
      <c r="D83" s="79">
        <v>15610</v>
      </c>
      <c r="E83" s="78">
        <v>22411419.039999999</v>
      </c>
      <c r="F83" s="79">
        <v>485</v>
      </c>
      <c r="G83" s="78">
        <v>563121654.03999996</v>
      </c>
      <c r="H83" s="79">
        <v>16095</v>
      </c>
    </row>
    <row r="84" spans="1:8" s="8" customFormat="1" outlineLevel="2" x14ac:dyDescent="0.2">
      <c r="A84" s="103"/>
      <c r="B84" s="92" t="s">
        <v>88</v>
      </c>
      <c r="C84" s="81">
        <v>45064959.369999997</v>
      </c>
      <c r="D84" s="82">
        <v>1301</v>
      </c>
      <c r="E84" s="81">
        <v>0</v>
      </c>
      <c r="F84" s="82">
        <v>0</v>
      </c>
      <c r="G84" s="83">
        <v>45064959.369999997</v>
      </c>
      <c r="H84" s="84">
        <v>1301</v>
      </c>
    </row>
    <row r="85" spans="1:8" s="8" customFormat="1" outlineLevel="2" x14ac:dyDescent="0.2">
      <c r="A85" s="103"/>
      <c r="B85" s="92" t="s">
        <v>89</v>
      </c>
      <c r="C85" s="81">
        <v>45064959.369999997</v>
      </c>
      <c r="D85" s="82">
        <v>1301</v>
      </c>
      <c r="E85" s="81">
        <v>0</v>
      </c>
      <c r="F85" s="82">
        <v>0</v>
      </c>
      <c r="G85" s="83">
        <v>45064959.369999997</v>
      </c>
      <c r="H85" s="84">
        <v>1301</v>
      </c>
    </row>
    <row r="86" spans="1:8" s="8" customFormat="1" outlineLevel="2" x14ac:dyDescent="0.2">
      <c r="A86" s="103"/>
      <c r="B86" s="92" t="s">
        <v>90</v>
      </c>
      <c r="C86" s="81">
        <v>45064959.369999997</v>
      </c>
      <c r="D86" s="82">
        <v>1301</v>
      </c>
      <c r="E86" s="81">
        <v>0</v>
      </c>
      <c r="F86" s="82">
        <v>0</v>
      </c>
      <c r="G86" s="83">
        <v>45064959.369999997</v>
      </c>
      <c r="H86" s="84">
        <v>1301</v>
      </c>
    </row>
    <row r="87" spans="1:8" s="8" customFormat="1" outlineLevel="2" x14ac:dyDescent="0.2">
      <c r="A87" s="103"/>
      <c r="B87" s="92" t="s">
        <v>91</v>
      </c>
      <c r="C87" s="81">
        <v>45064959.369999997</v>
      </c>
      <c r="D87" s="82">
        <v>1301</v>
      </c>
      <c r="E87" s="81">
        <v>0</v>
      </c>
      <c r="F87" s="82">
        <v>0</v>
      </c>
      <c r="G87" s="83">
        <v>45064959.369999997</v>
      </c>
      <c r="H87" s="84">
        <v>1301</v>
      </c>
    </row>
    <row r="88" spans="1:8" s="8" customFormat="1" outlineLevel="2" x14ac:dyDescent="0.2">
      <c r="A88" s="103"/>
      <c r="B88" s="92" t="s">
        <v>92</v>
      </c>
      <c r="C88" s="81">
        <v>45064959.369999997</v>
      </c>
      <c r="D88" s="82">
        <v>1301</v>
      </c>
      <c r="E88" s="81">
        <v>0</v>
      </c>
      <c r="F88" s="82">
        <v>0</v>
      </c>
      <c r="G88" s="83">
        <v>45064959.369999997</v>
      </c>
      <c r="H88" s="84">
        <v>1301</v>
      </c>
    </row>
    <row r="89" spans="1:8" s="8" customFormat="1" outlineLevel="2" x14ac:dyDescent="0.2">
      <c r="A89" s="103"/>
      <c r="B89" s="92" t="s">
        <v>93</v>
      </c>
      <c r="C89" s="81">
        <v>45064959.369999997</v>
      </c>
      <c r="D89" s="82">
        <v>1301</v>
      </c>
      <c r="E89" s="81">
        <v>0</v>
      </c>
      <c r="F89" s="82">
        <v>0</v>
      </c>
      <c r="G89" s="83">
        <v>45064959.369999997</v>
      </c>
      <c r="H89" s="84">
        <v>1301</v>
      </c>
    </row>
    <row r="90" spans="1:8" s="8" customFormat="1" outlineLevel="2" x14ac:dyDescent="0.2">
      <c r="A90" s="103"/>
      <c r="B90" s="92" t="s">
        <v>94</v>
      </c>
      <c r="C90" s="81">
        <v>45064959.369999997</v>
      </c>
      <c r="D90" s="82">
        <v>1301</v>
      </c>
      <c r="E90" s="81">
        <v>0</v>
      </c>
      <c r="F90" s="82">
        <v>0</v>
      </c>
      <c r="G90" s="83">
        <v>45064959.369999997</v>
      </c>
      <c r="H90" s="84">
        <v>1301</v>
      </c>
    </row>
    <row r="91" spans="1:8" s="8" customFormat="1" outlineLevel="2" x14ac:dyDescent="0.2">
      <c r="A91" s="103"/>
      <c r="B91" s="92" t="s">
        <v>95</v>
      </c>
      <c r="C91" s="81">
        <v>45064959.369999997</v>
      </c>
      <c r="D91" s="82">
        <v>1301</v>
      </c>
      <c r="E91" s="81">
        <v>0</v>
      </c>
      <c r="F91" s="82">
        <v>0</v>
      </c>
      <c r="G91" s="83">
        <v>45064959.369999997</v>
      </c>
      <c r="H91" s="84">
        <v>1301</v>
      </c>
    </row>
    <row r="92" spans="1:8" s="8" customFormat="1" outlineLevel="2" x14ac:dyDescent="0.2">
      <c r="A92" s="103"/>
      <c r="B92" s="92" t="s">
        <v>96</v>
      </c>
      <c r="C92" s="81">
        <v>45064959.369999997</v>
      </c>
      <c r="D92" s="82">
        <v>1301</v>
      </c>
      <c r="E92" s="81">
        <v>0</v>
      </c>
      <c r="F92" s="82">
        <v>0</v>
      </c>
      <c r="G92" s="83">
        <v>45064959.369999997</v>
      </c>
      <c r="H92" s="84">
        <v>1301</v>
      </c>
    </row>
    <row r="93" spans="1:8" s="8" customFormat="1" outlineLevel="2" x14ac:dyDescent="0.2">
      <c r="A93" s="103"/>
      <c r="B93" s="92" t="s">
        <v>97</v>
      </c>
      <c r="C93" s="81">
        <v>45064959.369999997</v>
      </c>
      <c r="D93" s="82">
        <v>1301</v>
      </c>
      <c r="E93" s="81">
        <v>22411419.039999999</v>
      </c>
      <c r="F93" s="82">
        <v>485</v>
      </c>
      <c r="G93" s="83">
        <v>67476378.409999996</v>
      </c>
      <c r="H93" s="84">
        <v>1786</v>
      </c>
    </row>
    <row r="94" spans="1:8" s="8" customFormat="1" outlineLevel="2" x14ac:dyDescent="0.2">
      <c r="A94" s="103"/>
      <c r="B94" s="92" t="s">
        <v>98</v>
      </c>
      <c r="C94" s="81">
        <v>45064959.369999997</v>
      </c>
      <c r="D94" s="82">
        <v>1301</v>
      </c>
      <c r="E94" s="81">
        <v>0</v>
      </c>
      <c r="F94" s="82">
        <v>0</v>
      </c>
      <c r="G94" s="83">
        <v>45064959.369999997</v>
      </c>
      <c r="H94" s="84">
        <v>1301</v>
      </c>
    </row>
    <row r="95" spans="1:8" s="8" customFormat="1" outlineLevel="2" x14ac:dyDescent="0.2">
      <c r="A95" s="103"/>
      <c r="B95" s="92" t="s">
        <v>99</v>
      </c>
      <c r="C95" s="81">
        <v>44995681.93</v>
      </c>
      <c r="D95" s="82">
        <v>1299</v>
      </c>
      <c r="E95" s="81">
        <v>0</v>
      </c>
      <c r="F95" s="82">
        <v>0</v>
      </c>
      <c r="G95" s="83">
        <v>44995681.93</v>
      </c>
      <c r="H95" s="84">
        <v>1299</v>
      </c>
    </row>
    <row r="96" spans="1:8" s="8" customFormat="1" x14ac:dyDescent="0.2">
      <c r="A96" s="87" t="s">
        <v>113</v>
      </c>
      <c r="B96" s="87" t="s">
        <v>9</v>
      </c>
      <c r="C96" s="78">
        <v>615851132</v>
      </c>
      <c r="D96" s="79">
        <v>14791</v>
      </c>
      <c r="E96" s="78">
        <v>13561933.720000001</v>
      </c>
      <c r="F96" s="79">
        <v>301</v>
      </c>
      <c r="G96" s="78">
        <v>629413065.72000003</v>
      </c>
      <c r="H96" s="79">
        <v>15092</v>
      </c>
    </row>
    <row r="97" spans="1:8" s="8" customFormat="1" outlineLevel="2" x14ac:dyDescent="0.2">
      <c r="A97" s="103"/>
      <c r="B97" s="92" t="s">
        <v>88</v>
      </c>
      <c r="C97" s="81">
        <v>51338276.369999997</v>
      </c>
      <c r="D97" s="82">
        <v>1233</v>
      </c>
      <c r="E97" s="81">
        <v>0</v>
      </c>
      <c r="F97" s="82">
        <v>0</v>
      </c>
      <c r="G97" s="83">
        <v>51338276.369999997</v>
      </c>
      <c r="H97" s="84">
        <v>1233</v>
      </c>
    </row>
    <row r="98" spans="1:8" s="8" customFormat="1" outlineLevel="2" x14ac:dyDescent="0.2">
      <c r="A98" s="103"/>
      <c r="B98" s="92" t="s">
        <v>89</v>
      </c>
      <c r="C98" s="81">
        <v>51338276.369999997</v>
      </c>
      <c r="D98" s="82">
        <v>1233</v>
      </c>
      <c r="E98" s="81">
        <v>0</v>
      </c>
      <c r="F98" s="82">
        <v>0</v>
      </c>
      <c r="G98" s="83">
        <v>51338276.369999997</v>
      </c>
      <c r="H98" s="84">
        <v>1233</v>
      </c>
    </row>
    <row r="99" spans="1:8" s="8" customFormat="1" outlineLevel="2" x14ac:dyDescent="0.2">
      <c r="A99" s="103"/>
      <c r="B99" s="92" t="s">
        <v>90</v>
      </c>
      <c r="C99" s="81">
        <v>51338276.369999997</v>
      </c>
      <c r="D99" s="82">
        <v>1233</v>
      </c>
      <c r="E99" s="81">
        <v>0</v>
      </c>
      <c r="F99" s="82">
        <v>0</v>
      </c>
      <c r="G99" s="83">
        <v>51338276.369999997</v>
      </c>
      <c r="H99" s="84">
        <v>1233</v>
      </c>
    </row>
    <row r="100" spans="1:8" s="8" customFormat="1" outlineLevel="2" x14ac:dyDescent="0.2">
      <c r="A100" s="103"/>
      <c r="B100" s="92" t="s">
        <v>91</v>
      </c>
      <c r="C100" s="81">
        <v>51338276.369999997</v>
      </c>
      <c r="D100" s="82">
        <v>1233</v>
      </c>
      <c r="E100" s="81">
        <v>0</v>
      </c>
      <c r="F100" s="82">
        <v>0</v>
      </c>
      <c r="G100" s="83">
        <v>51338276.369999997</v>
      </c>
      <c r="H100" s="84">
        <v>1233</v>
      </c>
    </row>
    <row r="101" spans="1:8" s="8" customFormat="1" outlineLevel="2" x14ac:dyDescent="0.2">
      <c r="A101" s="103"/>
      <c r="B101" s="92" t="s">
        <v>92</v>
      </c>
      <c r="C101" s="81">
        <v>69640808.650000006</v>
      </c>
      <c r="D101" s="82">
        <v>1424</v>
      </c>
      <c r="E101" s="81">
        <v>0</v>
      </c>
      <c r="F101" s="82">
        <v>0</v>
      </c>
      <c r="G101" s="83">
        <v>69640808.650000006</v>
      </c>
      <c r="H101" s="84">
        <v>1424</v>
      </c>
    </row>
    <row r="102" spans="1:8" s="8" customFormat="1" outlineLevel="2" x14ac:dyDescent="0.2">
      <c r="A102" s="103"/>
      <c r="B102" s="92" t="s">
        <v>93</v>
      </c>
      <c r="C102" s="81">
        <v>46762643.289999999</v>
      </c>
      <c r="D102" s="82">
        <v>1185</v>
      </c>
      <c r="E102" s="81">
        <v>0</v>
      </c>
      <c r="F102" s="82">
        <v>0</v>
      </c>
      <c r="G102" s="83">
        <v>46762643.289999999</v>
      </c>
      <c r="H102" s="84">
        <v>1185</v>
      </c>
    </row>
    <row r="103" spans="1:8" s="8" customFormat="1" outlineLevel="2" x14ac:dyDescent="0.2">
      <c r="A103" s="103"/>
      <c r="B103" s="92" t="s">
        <v>94</v>
      </c>
      <c r="C103" s="81">
        <v>46762643.289999999</v>
      </c>
      <c r="D103" s="82">
        <v>1185</v>
      </c>
      <c r="E103" s="81">
        <v>0</v>
      </c>
      <c r="F103" s="82">
        <v>0</v>
      </c>
      <c r="G103" s="83">
        <v>46762643.289999999</v>
      </c>
      <c r="H103" s="84">
        <v>1185</v>
      </c>
    </row>
    <row r="104" spans="1:8" s="8" customFormat="1" outlineLevel="2" x14ac:dyDescent="0.2">
      <c r="A104" s="103"/>
      <c r="B104" s="92" t="s">
        <v>95</v>
      </c>
      <c r="C104" s="81">
        <v>46762643.289999999</v>
      </c>
      <c r="D104" s="82">
        <v>1185</v>
      </c>
      <c r="E104" s="81">
        <v>0</v>
      </c>
      <c r="F104" s="82">
        <v>0</v>
      </c>
      <c r="G104" s="83">
        <v>46762643.289999999</v>
      </c>
      <c r="H104" s="84">
        <v>1185</v>
      </c>
    </row>
    <row r="105" spans="1:8" s="8" customFormat="1" outlineLevel="2" x14ac:dyDescent="0.2">
      <c r="A105" s="103"/>
      <c r="B105" s="92" t="s">
        <v>96</v>
      </c>
      <c r="C105" s="81">
        <v>46762643.329999998</v>
      </c>
      <c r="D105" s="82">
        <v>1186</v>
      </c>
      <c r="E105" s="81">
        <v>0</v>
      </c>
      <c r="F105" s="82">
        <v>0</v>
      </c>
      <c r="G105" s="83">
        <v>46762643.329999998</v>
      </c>
      <c r="H105" s="84">
        <v>1186</v>
      </c>
    </row>
    <row r="106" spans="1:8" s="8" customFormat="1" outlineLevel="2" x14ac:dyDescent="0.2">
      <c r="A106" s="103"/>
      <c r="B106" s="92" t="s">
        <v>97</v>
      </c>
      <c r="C106" s="81">
        <v>51338276.369999997</v>
      </c>
      <c r="D106" s="82">
        <v>1233</v>
      </c>
      <c r="E106" s="81">
        <v>13561933.720000001</v>
      </c>
      <c r="F106" s="82">
        <v>301</v>
      </c>
      <c r="G106" s="83">
        <v>64900210.090000004</v>
      </c>
      <c r="H106" s="84">
        <v>1534</v>
      </c>
    </row>
    <row r="107" spans="1:8" s="8" customFormat="1" outlineLevel="2" x14ac:dyDescent="0.2">
      <c r="A107" s="103"/>
      <c r="B107" s="92" t="s">
        <v>98</v>
      </c>
      <c r="C107" s="81">
        <v>51338276.369999997</v>
      </c>
      <c r="D107" s="82">
        <v>1233</v>
      </c>
      <c r="E107" s="81">
        <v>0</v>
      </c>
      <c r="F107" s="82">
        <v>0</v>
      </c>
      <c r="G107" s="83">
        <v>51338276.369999997</v>
      </c>
      <c r="H107" s="84">
        <v>1233</v>
      </c>
    </row>
    <row r="108" spans="1:8" s="8" customFormat="1" outlineLevel="2" x14ac:dyDescent="0.2">
      <c r="A108" s="103"/>
      <c r="B108" s="92" t="s">
        <v>99</v>
      </c>
      <c r="C108" s="81">
        <v>51130091.93</v>
      </c>
      <c r="D108" s="82">
        <v>1228</v>
      </c>
      <c r="E108" s="81">
        <v>0</v>
      </c>
      <c r="F108" s="82">
        <v>0</v>
      </c>
      <c r="G108" s="83">
        <v>51130091.93</v>
      </c>
      <c r="H108" s="84">
        <v>1228</v>
      </c>
    </row>
    <row r="109" spans="1:8" s="8" customFormat="1" x14ac:dyDescent="0.2">
      <c r="A109" s="87" t="s">
        <v>114</v>
      </c>
      <c r="B109" s="87" t="s">
        <v>82</v>
      </c>
      <c r="C109" s="78">
        <v>241927858</v>
      </c>
      <c r="D109" s="79">
        <v>7124</v>
      </c>
      <c r="E109" s="78">
        <v>3677361.2</v>
      </c>
      <c r="F109" s="79">
        <v>79</v>
      </c>
      <c r="G109" s="78">
        <v>245605219.19999999</v>
      </c>
      <c r="H109" s="79">
        <v>7203</v>
      </c>
    </row>
    <row r="110" spans="1:8" s="8" customFormat="1" outlineLevel="2" x14ac:dyDescent="0.2">
      <c r="A110" s="103"/>
      <c r="B110" s="92" t="s">
        <v>88</v>
      </c>
      <c r="C110" s="81">
        <v>20171974.68</v>
      </c>
      <c r="D110" s="86">
        <v>594</v>
      </c>
      <c r="E110" s="81">
        <v>0</v>
      </c>
      <c r="F110" s="82">
        <v>0</v>
      </c>
      <c r="G110" s="83">
        <v>20171974.68</v>
      </c>
      <c r="H110" s="84">
        <v>594</v>
      </c>
    </row>
    <row r="111" spans="1:8" s="8" customFormat="1" outlineLevel="2" x14ac:dyDescent="0.2">
      <c r="A111" s="103"/>
      <c r="B111" s="92" t="s">
        <v>89</v>
      </c>
      <c r="C111" s="81">
        <v>20171974.68</v>
      </c>
      <c r="D111" s="86">
        <v>594</v>
      </c>
      <c r="E111" s="81">
        <v>0</v>
      </c>
      <c r="F111" s="82">
        <v>0</v>
      </c>
      <c r="G111" s="83">
        <v>20171974.68</v>
      </c>
      <c r="H111" s="84">
        <v>594</v>
      </c>
    </row>
    <row r="112" spans="1:8" s="8" customFormat="1" outlineLevel="2" x14ac:dyDescent="0.2">
      <c r="A112" s="103"/>
      <c r="B112" s="92" t="s">
        <v>90</v>
      </c>
      <c r="C112" s="81">
        <v>20171974.68</v>
      </c>
      <c r="D112" s="86">
        <v>594</v>
      </c>
      <c r="E112" s="81">
        <v>0</v>
      </c>
      <c r="F112" s="82">
        <v>0</v>
      </c>
      <c r="G112" s="83">
        <v>20171974.68</v>
      </c>
      <c r="H112" s="84">
        <v>594</v>
      </c>
    </row>
    <row r="113" spans="1:8" s="8" customFormat="1" outlineLevel="2" x14ac:dyDescent="0.2">
      <c r="A113" s="103"/>
      <c r="B113" s="92" t="s">
        <v>91</v>
      </c>
      <c r="C113" s="81">
        <v>20171974.68</v>
      </c>
      <c r="D113" s="86">
        <v>594</v>
      </c>
      <c r="E113" s="81">
        <v>0</v>
      </c>
      <c r="F113" s="82">
        <v>0</v>
      </c>
      <c r="G113" s="83">
        <v>20171974.68</v>
      </c>
      <c r="H113" s="84">
        <v>594</v>
      </c>
    </row>
    <row r="114" spans="1:8" s="8" customFormat="1" outlineLevel="2" x14ac:dyDescent="0.2">
      <c r="A114" s="103"/>
      <c r="B114" s="92" t="s">
        <v>92</v>
      </c>
      <c r="C114" s="81">
        <v>20171974.68</v>
      </c>
      <c r="D114" s="86">
        <v>594</v>
      </c>
      <c r="E114" s="81">
        <v>0</v>
      </c>
      <c r="F114" s="82">
        <v>0</v>
      </c>
      <c r="G114" s="83">
        <v>20171974.68</v>
      </c>
      <c r="H114" s="84">
        <v>594</v>
      </c>
    </row>
    <row r="115" spans="1:8" s="8" customFormat="1" outlineLevel="2" x14ac:dyDescent="0.2">
      <c r="A115" s="103"/>
      <c r="B115" s="92" t="s">
        <v>93</v>
      </c>
      <c r="C115" s="81">
        <v>20171974.68</v>
      </c>
      <c r="D115" s="86">
        <v>594</v>
      </c>
      <c r="E115" s="81">
        <v>0</v>
      </c>
      <c r="F115" s="82">
        <v>0</v>
      </c>
      <c r="G115" s="83">
        <v>20171974.68</v>
      </c>
      <c r="H115" s="84">
        <v>594</v>
      </c>
    </row>
    <row r="116" spans="1:8" s="8" customFormat="1" outlineLevel="2" x14ac:dyDescent="0.2">
      <c r="A116" s="103"/>
      <c r="B116" s="92" t="s">
        <v>94</v>
      </c>
      <c r="C116" s="81">
        <v>20171974.68</v>
      </c>
      <c r="D116" s="86">
        <v>594</v>
      </c>
      <c r="E116" s="81">
        <v>0</v>
      </c>
      <c r="F116" s="82">
        <v>0</v>
      </c>
      <c r="G116" s="83">
        <v>20171974.68</v>
      </c>
      <c r="H116" s="84">
        <v>594</v>
      </c>
    </row>
    <row r="117" spans="1:8" s="8" customFormat="1" outlineLevel="2" x14ac:dyDescent="0.2">
      <c r="A117" s="103"/>
      <c r="B117" s="92" t="s">
        <v>95</v>
      </c>
      <c r="C117" s="81">
        <v>20171974.68</v>
      </c>
      <c r="D117" s="86">
        <v>594</v>
      </c>
      <c r="E117" s="81">
        <v>0</v>
      </c>
      <c r="F117" s="82">
        <v>0</v>
      </c>
      <c r="G117" s="83">
        <v>20171974.68</v>
      </c>
      <c r="H117" s="84">
        <v>594</v>
      </c>
    </row>
    <row r="118" spans="1:8" s="8" customFormat="1" outlineLevel="2" x14ac:dyDescent="0.2">
      <c r="A118" s="103"/>
      <c r="B118" s="92" t="s">
        <v>96</v>
      </c>
      <c r="C118" s="81">
        <v>20171974.68</v>
      </c>
      <c r="D118" s="86">
        <v>594</v>
      </c>
      <c r="E118" s="81">
        <v>0</v>
      </c>
      <c r="F118" s="82">
        <v>0</v>
      </c>
      <c r="G118" s="83">
        <v>20171974.68</v>
      </c>
      <c r="H118" s="84">
        <v>594</v>
      </c>
    </row>
    <row r="119" spans="1:8" s="8" customFormat="1" outlineLevel="2" x14ac:dyDescent="0.2">
      <c r="A119" s="103"/>
      <c r="B119" s="92" t="s">
        <v>97</v>
      </c>
      <c r="C119" s="81">
        <v>20171974.68</v>
      </c>
      <c r="D119" s="86">
        <v>594</v>
      </c>
      <c r="E119" s="81">
        <v>3677361.2</v>
      </c>
      <c r="F119" s="82">
        <v>79</v>
      </c>
      <c r="G119" s="83">
        <v>23849335.879999999</v>
      </c>
      <c r="H119" s="84">
        <v>673</v>
      </c>
    </row>
    <row r="120" spans="1:8" s="8" customFormat="1" outlineLevel="2" x14ac:dyDescent="0.2">
      <c r="A120" s="103"/>
      <c r="B120" s="92" t="s">
        <v>98</v>
      </c>
      <c r="C120" s="81">
        <v>20171974.68</v>
      </c>
      <c r="D120" s="86">
        <v>594</v>
      </c>
      <c r="E120" s="81">
        <v>0</v>
      </c>
      <c r="F120" s="82">
        <v>0</v>
      </c>
      <c r="G120" s="83">
        <v>20171974.68</v>
      </c>
      <c r="H120" s="84">
        <v>594</v>
      </c>
    </row>
    <row r="121" spans="1:8" s="8" customFormat="1" outlineLevel="2" x14ac:dyDescent="0.2">
      <c r="A121" s="103"/>
      <c r="B121" s="92" t="s">
        <v>99</v>
      </c>
      <c r="C121" s="81">
        <v>20036136.52</v>
      </c>
      <c r="D121" s="86">
        <v>590</v>
      </c>
      <c r="E121" s="81">
        <v>0</v>
      </c>
      <c r="F121" s="82">
        <v>0</v>
      </c>
      <c r="G121" s="83">
        <v>20036136.52</v>
      </c>
      <c r="H121" s="84">
        <v>590</v>
      </c>
    </row>
    <row r="122" spans="1:8" s="8" customFormat="1" x14ac:dyDescent="0.2">
      <c r="A122" s="87" t="s">
        <v>115</v>
      </c>
      <c r="B122" s="87" t="s">
        <v>10</v>
      </c>
      <c r="C122" s="78">
        <v>104285245</v>
      </c>
      <c r="D122" s="79">
        <v>4103</v>
      </c>
      <c r="E122" s="78">
        <v>74392.55</v>
      </c>
      <c r="F122" s="79">
        <v>2</v>
      </c>
      <c r="G122" s="78">
        <v>104359637.55</v>
      </c>
      <c r="H122" s="79">
        <v>4105</v>
      </c>
    </row>
    <row r="123" spans="1:8" s="8" customFormat="1" outlineLevel="2" x14ac:dyDescent="0.2">
      <c r="A123" s="103"/>
      <c r="B123" s="92" t="s">
        <v>88</v>
      </c>
      <c r="C123" s="81">
        <v>8692555.1500000004</v>
      </c>
      <c r="D123" s="86">
        <v>342</v>
      </c>
      <c r="E123" s="81">
        <v>0</v>
      </c>
      <c r="F123" s="82">
        <v>0</v>
      </c>
      <c r="G123" s="83">
        <v>8692555.1500000004</v>
      </c>
      <c r="H123" s="84">
        <v>342</v>
      </c>
    </row>
    <row r="124" spans="1:8" s="8" customFormat="1" outlineLevel="2" x14ac:dyDescent="0.2">
      <c r="A124" s="103"/>
      <c r="B124" s="92" t="s">
        <v>89</v>
      </c>
      <c r="C124" s="81">
        <v>8692555.1500000004</v>
      </c>
      <c r="D124" s="86">
        <v>342</v>
      </c>
      <c r="E124" s="81">
        <v>0</v>
      </c>
      <c r="F124" s="82">
        <v>0</v>
      </c>
      <c r="G124" s="83">
        <v>8692555.1500000004</v>
      </c>
      <c r="H124" s="84">
        <v>342</v>
      </c>
    </row>
    <row r="125" spans="1:8" s="8" customFormat="1" outlineLevel="2" x14ac:dyDescent="0.2">
      <c r="A125" s="103"/>
      <c r="B125" s="92" t="s">
        <v>90</v>
      </c>
      <c r="C125" s="81">
        <v>8692555.1500000004</v>
      </c>
      <c r="D125" s="86">
        <v>342</v>
      </c>
      <c r="E125" s="81">
        <v>0</v>
      </c>
      <c r="F125" s="82">
        <v>0</v>
      </c>
      <c r="G125" s="83">
        <v>8692555.1500000004</v>
      </c>
      <c r="H125" s="84">
        <v>342</v>
      </c>
    </row>
    <row r="126" spans="1:8" s="8" customFormat="1" outlineLevel="2" x14ac:dyDescent="0.2">
      <c r="A126" s="103"/>
      <c r="B126" s="92" t="s">
        <v>91</v>
      </c>
      <c r="C126" s="81">
        <v>8692555.1500000004</v>
      </c>
      <c r="D126" s="86">
        <v>342</v>
      </c>
      <c r="E126" s="81">
        <v>0</v>
      </c>
      <c r="F126" s="82">
        <v>0</v>
      </c>
      <c r="G126" s="83">
        <v>8692555.1500000004</v>
      </c>
      <c r="H126" s="84">
        <v>342</v>
      </c>
    </row>
    <row r="127" spans="1:8" s="8" customFormat="1" outlineLevel="2" x14ac:dyDescent="0.2">
      <c r="A127" s="103"/>
      <c r="B127" s="92" t="s">
        <v>92</v>
      </c>
      <c r="C127" s="81">
        <v>8692555.1500000004</v>
      </c>
      <c r="D127" s="86">
        <v>342</v>
      </c>
      <c r="E127" s="81">
        <v>0</v>
      </c>
      <c r="F127" s="82">
        <v>0</v>
      </c>
      <c r="G127" s="83">
        <v>8692555.1500000004</v>
      </c>
      <c r="H127" s="84">
        <v>342</v>
      </c>
    </row>
    <row r="128" spans="1:8" s="8" customFormat="1" outlineLevel="2" x14ac:dyDescent="0.2">
      <c r="A128" s="103"/>
      <c r="B128" s="92" t="s">
        <v>93</v>
      </c>
      <c r="C128" s="81">
        <v>8692555.1500000004</v>
      </c>
      <c r="D128" s="86">
        <v>342</v>
      </c>
      <c r="E128" s="81">
        <v>0</v>
      </c>
      <c r="F128" s="82">
        <v>0</v>
      </c>
      <c r="G128" s="83">
        <v>8692555.1500000004</v>
      </c>
      <c r="H128" s="84">
        <v>342</v>
      </c>
    </row>
    <row r="129" spans="1:8" s="8" customFormat="1" outlineLevel="2" x14ac:dyDescent="0.2">
      <c r="A129" s="103"/>
      <c r="B129" s="92" t="s">
        <v>94</v>
      </c>
      <c r="C129" s="81">
        <v>8692555.1500000004</v>
      </c>
      <c r="D129" s="86">
        <v>342</v>
      </c>
      <c r="E129" s="81">
        <v>0</v>
      </c>
      <c r="F129" s="82">
        <v>0</v>
      </c>
      <c r="G129" s="83">
        <v>8692555.1500000004</v>
      </c>
      <c r="H129" s="84">
        <v>342</v>
      </c>
    </row>
    <row r="130" spans="1:8" s="8" customFormat="1" outlineLevel="2" x14ac:dyDescent="0.2">
      <c r="A130" s="103"/>
      <c r="B130" s="92" t="s">
        <v>95</v>
      </c>
      <c r="C130" s="81">
        <v>8692555.1500000004</v>
      </c>
      <c r="D130" s="86">
        <v>342</v>
      </c>
      <c r="E130" s="81">
        <v>0</v>
      </c>
      <c r="F130" s="82">
        <v>0</v>
      </c>
      <c r="G130" s="83">
        <v>8692555.1500000004</v>
      </c>
      <c r="H130" s="84">
        <v>342</v>
      </c>
    </row>
    <row r="131" spans="1:8" s="8" customFormat="1" outlineLevel="2" x14ac:dyDescent="0.2">
      <c r="A131" s="103"/>
      <c r="B131" s="92" t="s">
        <v>96</v>
      </c>
      <c r="C131" s="81">
        <v>8692555.1500000004</v>
      </c>
      <c r="D131" s="86">
        <v>342</v>
      </c>
      <c r="E131" s="81">
        <v>0</v>
      </c>
      <c r="F131" s="82">
        <v>0</v>
      </c>
      <c r="G131" s="83">
        <v>8692555.1500000004</v>
      </c>
      <c r="H131" s="84">
        <v>342</v>
      </c>
    </row>
    <row r="132" spans="1:8" s="8" customFormat="1" outlineLevel="2" x14ac:dyDescent="0.2">
      <c r="A132" s="103"/>
      <c r="B132" s="92" t="s">
        <v>97</v>
      </c>
      <c r="C132" s="81">
        <v>8692555.1500000004</v>
      </c>
      <c r="D132" s="86">
        <v>342</v>
      </c>
      <c r="E132" s="81">
        <v>74392.55</v>
      </c>
      <c r="F132" s="82">
        <v>2</v>
      </c>
      <c r="G132" s="83">
        <v>8766947.6999999993</v>
      </c>
      <c r="H132" s="84">
        <v>344</v>
      </c>
    </row>
    <row r="133" spans="1:8" s="8" customFormat="1" outlineLevel="2" x14ac:dyDescent="0.2">
      <c r="A133" s="103"/>
      <c r="B133" s="92" t="s">
        <v>98</v>
      </c>
      <c r="C133" s="81">
        <v>8692555.1500000004</v>
      </c>
      <c r="D133" s="86">
        <v>342</v>
      </c>
      <c r="E133" s="81">
        <v>0</v>
      </c>
      <c r="F133" s="82">
        <v>0</v>
      </c>
      <c r="G133" s="83">
        <f>C133+E133</f>
        <v>8692555.1500000004</v>
      </c>
      <c r="H133" s="84">
        <f>D133+F133</f>
        <v>342</v>
      </c>
    </row>
    <row r="134" spans="1:8" s="8" customFormat="1" outlineLevel="2" x14ac:dyDescent="0.2">
      <c r="A134" s="103"/>
      <c r="B134" s="92" t="s">
        <v>99</v>
      </c>
      <c r="C134" s="81">
        <v>8667138.3499999996</v>
      </c>
      <c r="D134" s="86">
        <v>341</v>
      </c>
      <c r="E134" s="81">
        <v>0</v>
      </c>
      <c r="F134" s="82">
        <v>0</v>
      </c>
      <c r="G134" s="83">
        <v>8667138.3499999996</v>
      </c>
      <c r="H134" s="84">
        <v>341</v>
      </c>
    </row>
    <row r="135" spans="1:8" s="8" customFormat="1" x14ac:dyDescent="0.2">
      <c r="A135" s="87" t="s">
        <v>116</v>
      </c>
      <c r="B135" s="87" t="s">
        <v>11</v>
      </c>
      <c r="C135" s="78">
        <v>36661284.780000001</v>
      </c>
      <c r="D135" s="79">
        <v>1341</v>
      </c>
      <c r="E135" s="78">
        <v>3045262.19</v>
      </c>
      <c r="F135" s="78">
        <v>83</v>
      </c>
      <c r="G135" s="78">
        <v>39706546.969999999</v>
      </c>
      <c r="H135" s="79">
        <v>1424</v>
      </c>
    </row>
    <row r="136" spans="1:8" s="8" customFormat="1" outlineLevel="2" x14ac:dyDescent="0.2">
      <c r="A136" s="103"/>
      <c r="B136" s="92" t="s">
        <v>88</v>
      </c>
      <c r="C136" s="81">
        <v>2897151.73</v>
      </c>
      <c r="D136" s="86">
        <v>106</v>
      </c>
      <c r="E136" s="81"/>
      <c r="F136" s="86"/>
      <c r="G136" s="83">
        <v>2897151.73</v>
      </c>
      <c r="H136" s="84">
        <v>106</v>
      </c>
    </row>
    <row r="137" spans="1:8" s="8" customFormat="1" outlineLevel="2" x14ac:dyDescent="0.2">
      <c r="A137" s="103"/>
      <c r="B137" s="92" t="s">
        <v>89</v>
      </c>
      <c r="C137" s="81">
        <v>2897151.73</v>
      </c>
      <c r="D137" s="86">
        <v>106</v>
      </c>
      <c r="E137" s="81"/>
      <c r="F137" s="86"/>
      <c r="G137" s="83">
        <v>2897151.73</v>
      </c>
      <c r="H137" s="84">
        <v>106</v>
      </c>
    </row>
    <row r="138" spans="1:8" s="8" customFormat="1" outlineLevel="2" x14ac:dyDescent="0.2">
      <c r="A138" s="103"/>
      <c r="B138" s="92" t="s">
        <v>90</v>
      </c>
      <c r="C138" s="81">
        <v>2897151.73</v>
      </c>
      <c r="D138" s="86">
        <v>106</v>
      </c>
      <c r="E138" s="81"/>
      <c r="F138" s="86"/>
      <c r="G138" s="83">
        <v>2897151.73</v>
      </c>
      <c r="H138" s="84">
        <v>106</v>
      </c>
    </row>
    <row r="139" spans="1:8" s="8" customFormat="1" outlineLevel="2" x14ac:dyDescent="0.2">
      <c r="A139" s="103"/>
      <c r="B139" s="92" t="s">
        <v>91</v>
      </c>
      <c r="C139" s="81">
        <v>2897151.73</v>
      </c>
      <c r="D139" s="86">
        <v>106</v>
      </c>
      <c r="E139" s="81"/>
      <c r="F139" s="86"/>
      <c r="G139" s="83">
        <v>2897151.73</v>
      </c>
      <c r="H139" s="84">
        <v>106</v>
      </c>
    </row>
    <row r="140" spans="1:8" s="8" customFormat="1" outlineLevel="2" x14ac:dyDescent="0.2">
      <c r="A140" s="103"/>
      <c r="B140" s="92" t="s">
        <v>92</v>
      </c>
      <c r="C140" s="81">
        <v>2897151.73</v>
      </c>
      <c r="D140" s="86">
        <v>106</v>
      </c>
      <c r="E140" s="81"/>
      <c r="F140" s="86"/>
      <c r="G140" s="83">
        <v>2897151.73</v>
      </c>
      <c r="H140" s="84">
        <v>106</v>
      </c>
    </row>
    <row r="141" spans="1:8" s="8" customFormat="1" outlineLevel="2" x14ac:dyDescent="0.2">
      <c r="A141" s="103"/>
      <c r="B141" s="92" t="s">
        <v>93</v>
      </c>
      <c r="C141" s="81">
        <v>4956605.51</v>
      </c>
      <c r="D141" s="86">
        <v>181</v>
      </c>
      <c r="E141" s="81"/>
      <c r="F141" s="86"/>
      <c r="G141" s="83">
        <v>4956605.51</v>
      </c>
      <c r="H141" s="84">
        <v>181</v>
      </c>
    </row>
    <row r="142" spans="1:8" s="8" customFormat="1" outlineLevel="2" x14ac:dyDescent="0.2">
      <c r="A142" s="103"/>
      <c r="B142" s="92" t="s">
        <v>94</v>
      </c>
      <c r="C142" s="81">
        <v>2897151.73</v>
      </c>
      <c r="D142" s="86">
        <v>106</v>
      </c>
      <c r="E142" s="81"/>
      <c r="F142" s="86"/>
      <c r="G142" s="83">
        <v>2897151.73</v>
      </c>
      <c r="H142" s="84">
        <v>106</v>
      </c>
    </row>
    <row r="143" spans="1:8" s="8" customFormat="1" outlineLevel="2" x14ac:dyDescent="0.2">
      <c r="A143" s="103"/>
      <c r="B143" s="92" t="s">
        <v>95</v>
      </c>
      <c r="C143" s="81">
        <v>2897151.73</v>
      </c>
      <c r="D143" s="86">
        <v>106</v>
      </c>
      <c r="E143" s="81"/>
      <c r="F143" s="86"/>
      <c r="G143" s="83">
        <v>2897151.73</v>
      </c>
      <c r="H143" s="84">
        <v>106</v>
      </c>
    </row>
    <row r="144" spans="1:8" s="8" customFormat="1" outlineLevel="2" x14ac:dyDescent="0.2">
      <c r="A144" s="103"/>
      <c r="B144" s="92" t="s">
        <v>96</v>
      </c>
      <c r="C144" s="81">
        <v>2897151.73</v>
      </c>
      <c r="D144" s="86">
        <v>106</v>
      </c>
      <c r="E144" s="81">
        <v>3045262.19</v>
      </c>
      <c r="F144" s="82">
        <v>83</v>
      </c>
      <c r="G144" s="83">
        <v>5942413.9199999999</v>
      </c>
      <c r="H144" s="84">
        <v>189</v>
      </c>
    </row>
    <row r="145" spans="1:8" s="8" customFormat="1" outlineLevel="2" x14ac:dyDescent="0.2">
      <c r="A145" s="103"/>
      <c r="B145" s="92" t="s">
        <v>97</v>
      </c>
      <c r="C145" s="81">
        <v>2897151.73</v>
      </c>
      <c r="D145" s="86">
        <v>106</v>
      </c>
      <c r="E145" s="81"/>
      <c r="F145" s="86"/>
      <c r="G145" s="83">
        <v>2897151.73</v>
      </c>
      <c r="H145" s="84">
        <v>106</v>
      </c>
    </row>
    <row r="146" spans="1:8" s="8" customFormat="1" outlineLevel="2" x14ac:dyDescent="0.2">
      <c r="A146" s="103"/>
      <c r="B146" s="92" t="s">
        <v>98</v>
      </c>
      <c r="C146" s="81">
        <v>2897151.73</v>
      </c>
      <c r="D146" s="86">
        <v>106</v>
      </c>
      <c r="E146" s="81"/>
      <c r="F146" s="86"/>
      <c r="G146" s="83">
        <v>2897151.73</v>
      </c>
      <c r="H146" s="84">
        <v>106</v>
      </c>
    </row>
    <row r="147" spans="1:8" s="8" customFormat="1" outlineLevel="2" x14ac:dyDescent="0.2">
      <c r="A147" s="103"/>
      <c r="B147" s="92" t="s">
        <v>99</v>
      </c>
      <c r="C147" s="81">
        <v>2733161.97</v>
      </c>
      <c r="D147" s="86">
        <v>100</v>
      </c>
      <c r="E147" s="81"/>
      <c r="F147" s="86"/>
      <c r="G147" s="83">
        <v>2733161.97</v>
      </c>
      <c r="H147" s="84">
        <v>100</v>
      </c>
    </row>
    <row r="148" spans="1:8" s="8" customFormat="1" x14ac:dyDescent="0.2">
      <c r="A148" s="87" t="s">
        <v>117</v>
      </c>
      <c r="B148" s="87" t="s">
        <v>12</v>
      </c>
      <c r="C148" s="78">
        <v>355890016</v>
      </c>
      <c r="D148" s="79">
        <v>9128</v>
      </c>
      <c r="E148" s="78">
        <v>130981.75</v>
      </c>
      <c r="F148" s="79">
        <v>4</v>
      </c>
      <c r="G148" s="78">
        <v>356020997.75</v>
      </c>
      <c r="H148" s="79">
        <v>9132</v>
      </c>
    </row>
    <row r="149" spans="1:8" s="8" customFormat="1" outlineLevel="2" x14ac:dyDescent="0.2">
      <c r="A149" s="103"/>
      <c r="B149" s="92" t="s">
        <v>88</v>
      </c>
      <c r="C149" s="81">
        <v>29670497.609999999</v>
      </c>
      <c r="D149" s="86">
        <v>761</v>
      </c>
      <c r="E149" s="81">
        <v>130981.75</v>
      </c>
      <c r="F149" s="82">
        <v>4</v>
      </c>
      <c r="G149" s="83">
        <v>29801479.359999999</v>
      </c>
      <c r="H149" s="84">
        <v>765</v>
      </c>
    </row>
    <row r="150" spans="1:8" s="8" customFormat="1" outlineLevel="2" x14ac:dyDescent="0.2">
      <c r="A150" s="103"/>
      <c r="B150" s="92" t="s">
        <v>89</v>
      </c>
      <c r="C150" s="81">
        <v>29670497.609999999</v>
      </c>
      <c r="D150" s="86">
        <v>761</v>
      </c>
      <c r="E150" s="81">
        <v>0</v>
      </c>
      <c r="F150" s="82">
        <v>0</v>
      </c>
      <c r="G150" s="83">
        <v>29670497.609999999</v>
      </c>
      <c r="H150" s="84">
        <v>761</v>
      </c>
    </row>
    <row r="151" spans="1:8" s="8" customFormat="1" outlineLevel="2" x14ac:dyDescent="0.2">
      <c r="A151" s="103"/>
      <c r="B151" s="92" t="s">
        <v>90</v>
      </c>
      <c r="C151" s="81">
        <v>29670497.609999999</v>
      </c>
      <c r="D151" s="86">
        <v>761</v>
      </c>
      <c r="E151" s="81">
        <v>0</v>
      </c>
      <c r="F151" s="82">
        <v>0</v>
      </c>
      <c r="G151" s="83">
        <v>29670497.609999999</v>
      </c>
      <c r="H151" s="84">
        <v>761</v>
      </c>
    </row>
    <row r="152" spans="1:8" s="8" customFormat="1" outlineLevel="2" x14ac:dyDescent="0.2">
      <c r="A152" s="103"/>
      <c r="B152" s="92" t="s">
        <v>91</v>
      </c>
      <c r="C152" s="81">
        <v>29670497.609999999</v>
      </c>
      <c r="D152" s="86">
        <v>761</v>
      </c>
      <c r="E152" s="81">
        <v>0</v>
      </c>
      <c r="F152" s="82">
        <v>0</v>
      </c>
      <c r="G152" s="83">
        <v>29670497.609999999</v>
      </c>
      <c r="H152" s="84">
        <v>761</v>
      </c>
    </row>
    <row r="153" spans="1:8" s="8" customFormat="1" outlineLevel="2" x14ac:dyDescent="0.2">
      <c r="A153" s="103"/>
      <c r="B153" s="92" t="s">
        <v>92</v>
      </c>
      <c r="C153" s="81">
        <v>29670497.609999999</v>
      </c>
      <c r="D153" s="86">
        <v>761</v>
      </c>
      <c r="E153" s="81">
        <v>0</v>
      </c>
      <c r="F153" s="82">
        <v>0</v>
      </c>
      <c r="G153" s="83">
        <v>29670497.609999999</v>
      </c>
      <c r="H153" s="84">
        <v>761</v>
      </c>
    </row>
    <row r="154" spans="1:8" s="8" customFormat="1" outlineLevel="2" x14ac:dyDescent="0.2">
      <c r="A154" s="103"/>
      <c r="B154" s="92" t="s">
        <v>93</v>
      </c>
      <c r="C154" s="81">
        <v>29670497.609999999</v>
      </c>
      <c r="D154" s="86">
        <v>761</v>
      </c>
      <c r="E154" s="81">
        <v>0</v>
      </c>
      <c r="F154" s="82">
        <v>0</v>
      </c>
      <c r="G154" s="83">
        <v>29670497.609999999</v>
      </c>
      <c r="H154" s="84">
        <v>761</v>
      </c>
    </row>
    <row r="155" spans="1:8" s="8" customFormat="1" outlineLevel="2" x14ac:dyDescent="0.2">
      <c r="A155" s="103"/>
      <c r="B155" s="92" t="s">
        <v>94</v>
      </c>
      <c r="C155" s="81">
        <v>29670497.609999999</v>
      </c>
      <c r="D155" s="86">
        <v>761</v>
      </c>
      <c r="E155" s="81">
        <v>0</v>
      </c>
      <c r="F155" s="82">
        <v>0</v>
      </c>
      <c r="G155" s="83">
        <v>29670497.609999999</v>
      </c>
      <c r="H155" s="84">
        <v>761</v>
      </c>
    </row>
    <row r="156" spans="1:8" s="8" customFormat="1" outlineLevel="2" x14ac:dyDescent="0.2">
      <c r="A156" s="103"/>
      <c r="B156" s="92" t="s">
        <v>95</v>
      </c>
      <c r="C156" s="81">
        <v>29670497.609999999</v>
      </c>
      <c r="D156" s="86">
        <v>761</v>
      </c>
      <c r="E156" s="81">
        <v>0</v>
      </c>
      <c r="F156" s="82">
        <v>0</v>
      </c>
      <c r="G156" s="83">
        <v>29670497.609999999</v>
      </c>
      <c r="H156" s="84">
        <v>761</v>
      </c>
    </row>
    <row r="157" spans="1:8" s="8" customFormat="1" outlineLevel="2" x14ac:dyDescent="0.2">
      <c r="A157" s="103"/>
      <c r="B157" s="92" t="s">
        <v>96</v>
      </c>
      <c r="C157" s="81">
        <v>29670497.609999999</v>
      </c>
      <c r="D157" s="86">
        <v>761</v>
      </c>
      <c r="E157" s="81">
        <v>0</v>
      </c>
      <c r="F157" s="82">
        <v>0</v>
      </c>
      <c r="G157" s="83">
        <v>29670497.609999999</v>
      </c>
      <c r="H157" s="84">
        <v>761</v>
      </c>
    </row>
    <row r="158" spans="1:8" s="8" customFormat="1" outlineLevel="2" x14ac:dyDescent="0.2">
      <c r="A158" s="103"/>
      <c r="B158" s="92" t="s">
        <v>97</v>
      </c>
      <c r="C158" s="81">
        <v>29670497.609999999</v>
      </c>
      <c r="D158" s="86">
        <v>761</v>
      </c>
      <c r="E158" s="81">
        <v>0</v>
      </c>
      <c r="F158" s="82">
        <v>0</v>
      </c>
      <c r="G158" s="83">
        <v>29670497.609999999</v>
      </c>
      <c r="H158" s="84">
        <v>761</v>
      </c>
    </row>
    <row r="159" spans="1:8" s="8" customFormat="1" outlineLevel="2" x14ac:dyDescent="0.2">
      <c r="A159" s="103"/>
      <c r="B159" s="92" t="s">
        <v>98</v>
      </c>
      <c r="C159" s="81">
        <v>29670497.609999999</v>
      </c>
      <c r="D159" s="86">
        <v>761</v>
      </c>
      <c r="E159" s="81">
        <v>0</v>
      </c>
      <c r="F159" s="82">
        <v>0</v>
      </c>
      <c r="G159" s="83">
        <v>29670497.609999999</v>
      </c>
      <c r="H159" s="84">
        <v>761</v>
      </c>
    </row>
    <row r="160" spans="1:8" s="8" customFormat="1" outlineLevel="2" x14ac:dyDescent="0.2">
      <c r="A160" s="103"/>
      <c r="B160" s="92" t="s">
        <v>99</v>
      </c>
      <c r="C160" s="81">
        <v>29514542.289999999</v>
      </c>
      <c r="D160" s="86">
        <v>757</v>
      </c>
      <c r="E160" s="81">
        <v>0</v>
      </c>
      <c r="F160" s="82">
        <v>0</v>
      </c>
      <c r="G160" s="83">
        <v>29514542.289999999</v>
      </c>
      <c r="H160" s="84">
        <v>757</v>
      </c>
    </row>
    <row r="161" spans="1:8" s="8" customFormat="1" ht="25.5" x14ac:dyDescent="0.2">
      <c r="A161" s="87" t="s">
        <v>119</v>
      </c>
      <c r="B161" s="87" t="s">
        <v>14</v>
      </c>
      <c r="C161" s="78">
        <v>713350951</v>
      </c>
      <c r="D161" s="79">
        <v>17703</v>
      </c>
      <c r="E161" s="78">
        <v>12222034.630000001</v>
      </c>
      <c r="F161" s="79">
        <v>267</v>
      </c>
      <c r="G161" s="78">
        <v>725572985.63</v>
      </c>
      <c r="H161" s="79">
        <v>17970</v>
      </c>
    </row>
    <row r="162" spans="1:8" s="8" customFormat="1" outlineLevel="2" x14ac:dyDescent="0.2">
      <c r="A162" s="103"/>
      <c r="B162" s="92" t="s">
        <v>88</v>
      </c>
      <c r="C162" s="81">
        <v>59435838.710000001</v>
      </c>
      <c r="D162" s="82">
        <v>1475</v>
      </c>
      <c r="E162" s="81">
        <v>0</v>
      </c>
      <c r="F162" s="82">
        <v>0</v>
      </c>
      <c r="G162" s="83">
        <v>59435838.710000001</v>
      </c>
      <c r="H162" s="84">
        <v>1475</v>
      </c>
    </row>
    <row r="163" spans="1:8" s="8" customFormat="1" outlineLevel="2" x14ac:dyDescent="0.2">
      <c r="A163" s="103"/>
      <c r="B163" s="92" t="s">
        <v>89</v>
      </c>
      <c r="C163" s="81">
        <v>59435838.710000001</v>
      </c>
      <c r="D163" s="82">
        <v>1475</v>
      </c>
      <c r="E163" s="81">
        <v>0</v>
      </c>
      <c r="F163" s="82">
        <v>0</v>
      </c>
      <c r="G163" s="83">
        <v>59435838.710000001</v>
      </c>
      <c r="H163" s="84">
        <v>1475</v>
      </c>
    </row>
    <row r="164" spans="1:8" s="8" customFormat="1" outlineLevel="2" x14ac:dyDescent="0.2">
      <c r="A164" s="103"/>
      <c r="B164" s="92" t="s">
        <v>90</v>
      </c>
      <c r="C164" s="81">
        <v>59435838.710000001</v>
      </c>
      <c r="D164" s="82">
        <v>1475</v>
      </c>
      <c r="E164" s="81">
        <v>0</v>
      </c>
      <c r="F164" s="82">
        <v>0</v>
      </c>
      <c r="G164" s="83">
        <v>59435838.710000001</v>
      </c>
      <c r="H164" s="84">
        <v>1475</v>
      </c>
    </row>
    <row r="165" spans="1:8" s="8" customFormat="1" outlineLevel="2" x14ac:dyDescent="0.2">
      <c r="A165" s="103"/>
      <c r="B165" s="92" t="s">
        <v>91</v>
      </c>
      <c r="C165" s="81">
        <v>59435838.710000001</v>
      </c>
      <c r="D165" s="82">
        <v>1475</v>
      </c>
      <c r="E165" s="81">
        <v>0</v>
      </c>
      <c r="F165" s="82">
        <v>0</v>
      </c>
      <c r="G165" s="83">
        <v>59435838.710000001</v>
      </c>
      <c r="H165" s="84">
        <v>1475</v>
      </c>
    </row>
    <row r="166" spans="1:8" s="8" customFormat="1" outlineLevel="2" x14ac:dyDescent="0.2">
      <c r="A166" s="103"/>
      <c r="B166" s="92" t="s">
        <v>92</v>
      </c>
      <c r="C166" s="81">
        <v>59435838.710000001</v>
      </c>
      <c r="D166" s="82">
        <v>1475</v>
      </c>
      <c r="E166" s="81">
        <v>0</v>
      </c>
      <c r="F166" s="82">
        <v>0</v>
      </c>
      <c r="G166" s="83">
        <v>59435838.710000001</v>
      </c>
      <c r="H166" s="84">
        <v>1475</v>
      </c>
    </row>
    <row r="167" spans="1:8" s="8" customFormat="1" outlineLevel="2" x14ac:dyDescent="0.2">
      <c r="A167" s="103"/>
      <c r="B167" s="92" t="s">
        <v>93</v>
      </c>
      <c r="C167" s="81">
        <v>59435838.710000001</v>
      </c>
      <c r="D167" s="82">
        <v>1475</v>
      </c>
      <c r="E167" s="81">
        <v>0</v>
      </c>
      <c r="F167" s="82">
        <v>0</v>
      </c>
      <c r="G167" s="83">
        <v>59435838.710000001</v>
      </c>
      <c r="H167" s="84">
        <v>1475</v>
      </c>
    </row>
    <row r="168" spans="1:8" s="8" customFormat="1" outlineLevel="2" x14ac:dyDescent="0.2">
      <c r="A168" s="103"/>
      <c r="B168" s="92" t="s">
        <v>94</v>
      </c>
      <c r="C168" s="81">
        <v>59435838.710000001</v>
      </c>
      <c r="D168" s="82">
        <v>1475</v>
      </c>
      <c r="E168" s="81">
        <v>0</v>
      </c>
      <c r="F168" s="82">
        <v>0</v>
      </c>
      <c r="G168" s="83">
        <v>59435838.710000001</v>
      </c>
      <c r="H168" s="84">
        <v>1475</v>
      </c>
    </row>
    <row r="169" spans="1:8" s="8" customFormat="1" outlineLevel="2" x14ac:dyDescent="0.2">
      <c r="A169" s="103"/>
      <c r="B169" s="92" t="s">
        <v>95</v>
      </c>
      <c r="C169" s="81">
        <v>59435838.710000001</v>
      </c>
      <c r="D169" s="82">
        <v>1475</v>
      </c>
      <c r="E169" s="81">
        <v>0</v>
      </c>
      <c r="F169" s="82">
        <v>0</v>
      </c>
      <c r="G169" s="83">
        <v>59435838.710000001</v>
      </c>
      <c r="H169" s="84">
        <v>1475</v>
      </c>
    </row>
    <row r="170" spans="1:8" s="8" customFormat="1" outlineLevel="2" x14ac:dyDescent="0.2">
      <c r="A170" s="103"/>
      <c r="B170" s="92" t="s">
        <v>96</v>
      </c>
      <c r="C170" s="81">
        <v>59435838.710000001</v>
      </c>
      <c r="D170" s="82">
        <v>1475</v>
      </c>
      <c r="E170" s="81">
        <v>0</v>
      </c>
      <c r="F170" s="82">
        <v>0</v>
      </c>
      <c r="G170" s="83">
        <v>59435838.710000001</v>
      </c>
      <c r="H170" s="84">
        <v>1475</v>
      </c>
    </row>
    <row r="171" spans="1:8" s="8" customFormat="1" outlineLevel="2" x14ac:dyDescent="0.2">
      <c r="A171" s="103"/>
      <c r="B171" s="92" t="s">
        <v>97</v>
      </c>
      <c r="C171" s="81">
        <v>59435838.710000001</v>
      </c>
      <c r="D171" s="82">
        <v>1475</v>
      </c>
      <c r="E171" s="81">
        <v>12222034.630000001</v>
      </c>
      <c r="F171" s="82">
        <v>267</v>
      </c>
      <c r="G171" s="83">
        <v>71657873.340000004</v>
      </c>
      <c r="H171" s="84">
        <v>1742</v>
      </c>
    </row>
    <row r="172" spans="1:8" s="8" customFormat="1" outlineLevel="2" x14ac:dyDescent="0.2">
      <c r="A172" s="103"/>
      <c r="B172" s="92" t="s">
        <v>98</v>
      </c>
      <c r="C172" s="81">
        <v>59435838.710000001</v>
      </c>
      <c r="D172" s="82">
        <v>1475</v>
      </c>
      <c r="E172" s="81">
        <v>0</v>
      </c>
      <c r="F172" s="82">
        <v>0</v>
      </c>
      <c r="G172" s="83">
        <v>59435838.710000001</v>
      </c>
      <c r="H172" s="84">
        <v>1475</v>
      </c>
    </row>
    <row r="173" spans="1:8" s="8" customFormat="1" outlineLevel="2" x14ac:dyDescent="0.2">
      <c r="A173" s="103"/>
      <c r="B173" s="92" t="s">
        <v>99</v>
      </c>
      <c r="C173" s="81">
        <v>59556725.189999998</v>
      </c>
      <c r="D173" s="82">
        <v>1478</v>
      </c>
      <c r="E173" s="81">
        <v>0</v>
      </c>
      <c r="F173" s="82">
        <v>0</v>
      </c>
      <c r="G173" s="83">
        <v>59556725.189999998</v>
      </c>
      <c r="H173" s="84">
        <v>1478</v>
      </c>
    </row>
    <row r="174" spans="1:8" s="8" customFormat="1" collapsed="1" x14ac:dyDescent="0.2">
      <c r="A174" s="87" t="s">
        <v>120</v>
      </c>
      <c r="B174" s="87" t="s">
        <v>15</v>
      </c>
      <c r="C174" s="78">
        <v>249346453</v>
      </c>
      <c r="D174" s="79">
        <v>8647</v>
      </c>
      <c r="E174" s="78">
        <v>8307520.3300000001</v>
      </c>
      <c r="F174" s="79">
        <v>222</v>
      </c>
      <c r="G174" s="78">
        <v>257653973.33000001</v>
      </c>
      <c r="H174" s="79">
        <v>8869</v>
      </c>
    </row>
    <row r="175" spans="1:8" s="8" customFormat="1" outlineLevel="2" x14ac:dyDescent="0.2">
      <c r="A175" s="103"/>
      <c r="B175" s="92" t="s">
        <v>88</v>
      </c>
      <c r="C175" s="81">
        <v>20790886.16</v>
      </c>
      <c r="D175" s="86">
        <v>721</v>
      </c>
      <c r="E175" s="81">
        <v>0</v>
      </c>
      <c r="F175" s="82">
        <v>0</v>
      </c>
      <c r="G175" s="83">
        <v>20790886.16</v>
      </c>
      <c r="H175" s="84">
        <v>721</v>
      </c>
    </row>
    <row r="176" spans="1:8" s="8" customFormat="1" outlineLevel="2" x14ac:dyDescent="0.2">
      <c r="A176" s="103"/>
      <c r="B176" s="92" t="s">
        <v>89</v>
      </c>
      <c r="C176" s="81">
        <v>20790886.16</v>
      </c>
      <c r="D176" s="86">
        <v>721</v>
      </c>
      <c r="E176" s="81">
        <v>0</v>
      </c>
      <c r="F176" s="82">
        <v>0</v>
      </c>
      <c r="G176" s="83">
        <v>20790886.16</v>
      </c>
      <c r="H176" s="84">
        <v>721</v>
      </c>
    </row>
    <row r="177" spans="1:8" s="8" customFormat="1" outlineLevel="2" x14ac:dyDescent="0.2">
      <c r="A177" s="103"/>
      <c r="B177" s="92" t="s">
        <v>90</v>
      </c>
      <c r="C177" s="81">
        <v>24990886.16</v>
      </c>
      <c r="D177" s="86">
        <v>853</v>
      </c>
      <c r="E177" s="81">
        <v>0</v>
      </c>
      <c r="F177" s="82">
        <v>0</v>
      </c>
      <c r="G177" s="83">
        <v>24990886.16</v>
      </c>
      <c r="H177" s="84">
        <v>853</v>
      </c>
    </row>
    <row r="178" spans="1:8" s="8" customFormat="1" outlineLevel="2" x14ac:dyDescent="0.2">
      <c r="A178" s="103"/>
      <c r="B178" s="92" t="s">
        <v>91</v>
      </c>
      <c r="C178" s="81">
        <v>20790886.16</v>
      </c>
      <c r="D178" s="86">
        <v>721</v>
      </c>
      <c r="E178" s="81">
        <v>0</v>
      </c>
      <c r="F178" s="82">
        <v>0</v>
      </c>
      <c r="G178" s="83">
        <v>20790886.16</v>
      </c>
      <c r="H178" s="84">
        <v>721</v>
      </c>
    </row>
    <row r="179" spans="1:8" s="8" customFormat="1" outlineLevel="2" x14ac:dyDescent="0.2">
      <c r="A179" s="103"/>
      <c r="B179" s="92" t="s">
        <v>92</v>
      </c>
      <c r="C179" s="81">
        <v>24990886.16</v>
      </c>
      <c r="D179" s="86">
        <v>853</v>
      </c>
      <c r="E179" s="81">
        <v>0</v>
      </c>
      <c r="F179" s="82">
        <v>0</v>
      </c>
      <c r="G179" s="83">
        <v>24990886.16</v>
      </c>
      <c r="H179" s="84">
        <v>853</v>
      </c>
    </row>
    <row r="180" spans="1:8" s="8" customFormat="1" outlineLevel="2" x14ac:dyDescent="0.2">
      <c r="A180" s="103"/>
      <c r="B180" s="92" t="s">
        <v>93</v>
      </c>
      <c r="C180" s="81">
        <v>20790886.16</v>
      </c>
      <c r="D180" s="86">
        <v>721</v>
      </c>
      <c r="E180" s="81">
        <v>0</v>
      </c>
      <c r="F180" s="82">
        <v>0</v>
      </c>
      <c r="G180" s="83">
        <v>20790886.16</v>
      </c>
      <c r="H180" s="84">
        <v>721</v>
      </c>
    </row>
    <row r="181" spans="1:8" s="8" customFormat="1" outlineLevel="2" x14ac:dyDescent="0.2">
      <c r="A181" s="103"/>
      <c r="B181" s="92" t="s">
        <v>94</v>
      </c>
      <c r="C181" s="81">
        <v>19390886.16</v>
      </c>
      <c r="D181" s="86">
        <v>677</v>
      </c>
      <c r="E181" s="81">
        <v>0</v>
      </c>
      <c r="F181" s="82">
        <v>0</v>
      </c>
      <c r="G181" s="83">
        <v>19390886.16</v>
      </c>
      <c r="H181" s="84">
        <v>677</v>
      </c>
    </row>
    <row r="182" spans="1:8" s="8" customFormat="1" outlineLevel="2" x14ac:dyDescent="0.2">
      <c r="A182" s="103"/>
      <c r="B182" s="92" t="s">
        <v>95</v>
      </c>
      <c r="C182" s="81">
        <v>19390886.16</v>
      </c>
      <c r="D182" s="86">
        <v>677</v>
      </c>
      <c r="E182" s="81">
        <v>0</v>
      </c>
      <c r="F182" s="82">
        <v>0</v>
      </c>
      <c r="G182" s="83">
        <v>19390886.16</v>
      </c>
      <c r="H182" s="84">
        <v>677</v>
      </c>
    </row>
    <row r="183" spans="1:8" s="8" customFormat="1" outlineLevel="2" x14ac:dyDescent="0.2">
      <c r="A183" s="103"/>
      <c r="B183" s="92" t="s">
        <v>96</v>
      </c>
      <c r="C183" s="81">
        <v>19390886.16</v>
      </c>
      <c r="D183" s="86">
        <v>677</v>
      </c>
      <c r="E183" s="81">
        <v>0</v>
      </c>
      <c r="F183" s="82">
        <v>0</v>
      </c>
      <c r="G183" s="83">
        <v>19390886.16</v>
      </c>
      <c r="H183" s="84">
        <v>677</v>
      </c>
    </row>
    <row r="184" spans="1:8" s="8" customFormat="1" outlineLevel="2" x14ac:dyDescent="0.2">
      <c r="A184" s="103"/>
      <c r="B184" s="92" t="s">
        <v>97</v>
      </c>
      <c r="C184" s="81">
        <v>19390886.16</v>
      </c>
      <c r="D184" s="86">
        <v>677</v>
      </c>
      <c r="E184" s="81">
        <v>8307520.3300000001</v>
      </c>
      <c r="F184" s="82">
        <v>222</v>
      </c>
      <c r="G184" s="83">
        <v>27698406.489999998</v>
      </c>
      <c r="H184" s="84">
        <v>899</v>
      </c>
    </row>
    <row r="185" spans="1:8" s="8" customFormat="1" outlineLevel="2" x14ac:dyDescent="0.2">
      <c r="A185" s="103"/>
      <c r="B185" s="92" t="s">
        <v>98</v>
      </c>
      <c r="C185" s="81">
        <v>19390886.16</v>
      </c>
      <c r="D185" s="86">
        <v>677</v>
      </c>
      <c r="E185" s="81">
        <v>0</v>
      </c>
      <c r="F185" s="82">
        <v>0</v>
      </c>
      <c r="G185" s="83">
        <v>19390886.16</v>
      </c>
      <c r="H185" s="84">
        <v>677</v>
      </c>
    </row>
    <row r="186" spans="1:8" s="8" customFormat="1" outlineLevel="2" x14ac:dyDescent="0.2">
      <c r="A186" s="103"/>
      <c r="B186" s="92" t="s">
        <v>99</v>
      </c>
      <c r="C186" s="81">
        <v>19246705.239999998</v>
      </c>
      <c r="D186" s="86">
        <v>672</v>
      </c>
      <c r="E186" s="81">
        <v>0</v>
      </c>
      <c r="F186" s="82">
        <v>0</v>
      </c>
      <c r="G186" s="83">
        <v>19246705.239999998</v>
      </c>
      <c r="H186" s="84">
        <v>672</v>
      </c>
    </row>
    <row r="187" spans="1:8" s="8" customFormat="1" collapsed="1" x14ac:dyDescent="0.2">
      <c r="A187" s="87" t="s">
        <v>121</v>
      </c>
      <c r="B187" s="87" t="s">
        <v>16</v>
      </c>
      <c r="C187" s="78">
        <v>171675973</v>
      </c>
      <c r="D187" s="79">
        <v>6026</v>
      </c>
      <c r="E187" s="78">
        <v>676018.44</v>
      </c>
      <c r="F187" s="79">
        <v>27</v>
      </c>
      <c r="G187" s="78">
        <v>172351991.44</v>
      </c>
      <c r="H187" s="79">
        <v>6053</v>
      </c>
    </row>
    <row r="188" spans="1:8" s="8" customFormat="1" outlineLevel="2" x14ac:dyDescent="0.2">
      <c r="A188" s="103"/>
      <c r="B188" s="92" t="s">
        <v>88</v>
      </c>
      <c r="C188" s="81">
        <v>14301582.880000001</v>
      </c>
      <c r="D188" s="86">
        <v>502</v>
      </c>
      <c r="E188" s="81">
        <v>0</v>
      </c>
      <c r="F188" s="82">
        <v>0</v>
      </c>
      <c r="G188" s="83">
        <v>14301582.880000001</v>
      </c>
      <c r="H188" s="84">
        <v>502</v>
      </c>
    </row>
    <row r="189" spans="1:8" s="8" customFormat="1" outlineLevel="2" x14ac:dyDescent="0.2">
      <c r="A189" s="103"/>
      <c r="B189" s="92" t="s">
        <v>89</v>
      </c>
      <c r="C189" s="81">
        <v>14301582.880000001</v>
      </c>
      <c r="D189" s="86">
        <v>502</v>
      </c>
      <c r="E189" s="81">
        <v>0</v>
      </c>
      <c r="F189" s="82">
        <v>0</v>
      </c>
      <c r="G189" s="83">
        <v>14301582.880000001</v>
      </c>
      <c r="H189" s="84">
        <v>502</v>
      </c>
    </row>
    <row r="190" spans="1:8" s="8" customFormat="1" outlineLevel="2" x14ac:dyDescent="0.2">
      <c r="A190" s="103"/>
      <c r="B190" s="92" t="s">
        <v>90</v>
      </c>
      <c r="C190" s="81">
        <v>14301582.880000001</v>
      </c>
      <c r="D190" s="86">
        <v>502</v>
      </c>
      <c r="E190" s="81">
        <v>0</v>
      </c>
      <c r="F190" s="82">
        <v>0</v>
      </c>
      <c r="G190" s="83">
        <v>14301582.880000001</v>
      </c>
      <c r="H190" s="84">
        <v>502</v>
      </c>
    </row>
    <row r="191" spans="1:8" s="8" customFormat="1" outlineLevel="2" x14ac:dyDescent="0.2">
      <c r="A191" s="103"/>
      <c r="B191" s="92" t="s">
        <v>91</v>
      </c>
      <c r="C191" s="81">
        <v>14301582.880000001</v>
      </c>
      <c r="D191" s="86">
        <v>502</v>
      </c>
      <c r="E191" s="81">
        <v>0</v>
      </c>
      <c r="F191" s="82">
        <v>0</v>
      </c>
      <c r="G191" s="83">
        <v>14301582.880000001</v>
      </c>
      <c r="H191" s="84">
        <v>502</v>
      </c>
    </row>
    <row r="192" spans="1:8" s="8" customFormat="1" outlineLevel="2" x14ac:dyDescent="0.2">
      <c r="A192" s="103"/>
      <c r="B192" s="92" t="s">
        <v>92</v>
      </c>
      <c r="C192" s="81">
        <v>14301582.880000001</v>
      </c>
      <c r="D192" s="86">
        <v>502</v>
      </c>
      <c r="E192" s="81">
        <v>0</v>
      </c>
      <c r="F192" s="82">
        <v>0</v>
      </c>
      <c r="G192" s="83">
        <v>14301582.880000001</v>
      </c>
      <c r="H192" s="84">
        <v>502</v>
      </c>
    </row>
    <row r="193" spans="1:8" s="8" customFormat="1" outlineLevel="2" x14ac:dyDescent="0.2">
      <c r="A193" s="103"/>
      <c r="B193" s="92" t="s">
        <v>93</v>
      </c>
      <c r="C193" s="81">
        <v>14301582.880000001</v>
      </c>
      <c r="D193" s="86">
        <v>502</v>
      </c>
      <c r="E193" s="81">
        <v>0</v>
      </c>
      <c r="F193" s="82">
        <v>0</v>
      </c>
      <c r="G193" s="83">
        <v>14301582.880000001</v>
      </c>
      <c r="H193" s="84">
        <v>502</v>
      </c>
    </row>
    <row r="194" spans="1:8" s="8" customFormat="1" outlineLevel="2" x14ac:dyDescent="0.2">
      <c r="A194" s="103"/>
      <c r="B194" s="92" t="s">
        <v>94</v>
      </c>
      <c r="C194" s="81">
        <v>14301582.880000001</v>
      </c>
      <c r="D194" s="86">
        <v>502</v>
      </c>
      <c r="E194" s="81">
        <v>0</v>
      </c>
      <c r="F194" s="82">
        <v>0</v>
      </c>
      <c r="G194" s="83">
        <v>14301582.880000001</v>
      </c>
      <c r="H194" s="84">
        <v>502</v>
      </c>
    </row>
    <row r="195" spans="1:8" s="8" customFormat="1" outlineLevel="2" x14ac:dyDescent="0.2">
      <c r="A195" s="103"/>
      <c r="B195" s="92" t="s">
        <v>95</v>
      </c>
      <c r="C195" s="81">
        <v>14301582.880000001</v>
      </c>
      <c r="D195" s="86">
        <v>502</v>
      </c>
      <c r="E195" s="81">
        <v>0</v>
      </c>
      <c r="F195" s="82">
        <v>0</v>
      </c>
      <c r="G195" s="83">
        <v>14301582.880000001</v>
      </c>
      <c r="H195" s="84">
        <v>502</v>
      </c>
    </row>
    <row r="196" spans="1:8" s="8" customFormat="1" outlineLevel="2" x14ac:dyDescent="0.2">
      <c r="A196" s="103"/>
      <c r="B196" s="92" t="s">
        <v>96</v>
      </c>
      <c r="C196" s="81">
        <v>14301582.880000001</v>
      </c>
      <c r="D196" s="86">
        <v>502</v>
      </c>
      <c r="E196" s="81">
        <v>0</v>
      </c>
      <c r="F196" s="82">
        <v>0</v>
      </c>
      <c r="G196" s="83">
        <v>14301582.880000001</v>
      </c>
      <c r="H196" s="84">
        <v>502</v>
      </c>
    </row>
    <row r="197" spans="1:8" s="8" customFormat="1" outlineLevel="2" x14ac:dyDescent="0.2">
      <c r="A197" s="103"/>
      <c r="B197" s="92" t="s">
        <v>97</v>
      </c>
      <c r="C197" s="81">
        <v>14301582.880000001</v>
      </c>
      <c r="D197" s="86">
        <v>502</v>
      </c>
      <c r="E197" s="81">
        <v>676018.44</v>
      </c>
      <c r="F197" s="82">
        <v>27</v>
      </c>
      <c r="G197" s="83">
        <v>14977601.32</v>
      </c>
      <c r="H197" s="84">
        <v>529</v>
      </c>
    </row>
    <row r="198" spans="1:8" s="8" customFormat="1" outlineLevel="2" x14ac:dyDescent="0.2">
      <c r="A198" s="103"/>
      <c r="B198" s="92" t="s">
        <v>98</v>
      </c>
      <c r="C198" s="81">
        <v>14301582.880000001</v>
      </c>
      <c r="D198" s="86">
        <v>502</v>
      </c>
      <c r="E198" s="81">
        <v>0</v>
      </c>
      <c r="F198" s="82">
        <v>0</v>
      </c>
      <c r="G198" s="83">
        <v>14301582.880000001</v>
      </c>
      <c r="H198" s="84">
        <v>502</v>
      </c>
    </row>
    <row r="199" spans="1:8" s="8" customFormat="1" outlineLevel="2" x14ac:dyDescent="0.2">
      <c r="A199" s="103"/>
      <c r="B199" s="92" t="s">
        <v>99</v>
      </c>
      <c r="C199" s="81">
        <v>14358561.32</v>
      </c>
      <c r="D199" s="86">
        <v>504</v>
      </c>
      <c r="E199" s="81">
        <v>0</v>
      </c>
      <c r="F199" s="82">
        <v>0</v>
      </c>
      <c r="G199" s="83">
        <v>14358561.32</v>
      </c>
      <c r="H199" s="84">
        <v>504</v>
      </c>
    </row>
    <row r="200" spans="1:8" s="8" customFormat="1" collapsed="1" x14ac:dyDescent="0.2">
      <c r="A200" s="87" t="s">
        <v>123</v>
      </c>
      <c r="B200" s="87" t="s">
        <v>18</v>
      </c>
      <c r="C200" s="78">
        <v>41383238</v>
      </c>
      <c r="D200" s="79">
        <v>1455</v>
      </c>
      <c r="E200" s="78">
        <v>590821.77</v>
      </c>
      <c r="F200" s="79">
        <v>18</v>
      </c>
      <c r="G200" s="78">
        <v>41974059.770000003</v>
      </c>
      <c r="H200" s="79">
        <v>1473</v>
      </c>
    </row>
    <row r="201" spans="1:8" s="8" customFormat="1" outlineLevel="2" x14ac:dyDescent="0.2">
      <c r="A201" s="103"/>
      <c r="B201" s="92" t="s">
        <v>88</v>
      </c>
      <c r="C201" s="81">
        <v>3441492.64</v>
      </c>
      <c r="D201" s="86">
        <v>121</v>
      </c>
      <c r="E201" s="81"/>
      <c r="F201" s="86"/>
      <c r="G201" s="83">
        <v>3441492.64</v>
      </c>
      <c r="H201" s="84">
        <v>121</v>
      </c>
    </row>
    <row r="202" spans="1:8" s="8" customFormat="1" outlineLevel="2" x14ac:dyDescent="0.2">
      <c r="A202" s="103"/>
      <c r="B202" s="92" t="s">
        <v>89</v>
      </c>
      <c r="C202" s="81">
        <v>3441492.64</v>
      </c>
      <c r="D202" s="86">
        <v>121</v>
      </c>
      <c r="E202" s="81"/>
      <c r="F202" s="86"/>
      <c r="G202" s="83">
        <v>3441492.64</v>
      </c>
      <c r="H202" s="84">
        <v>121</v>
      </c>
    </row>
    <row r="203" spans="1:8" s="8" customFormat="1" outlineLevel="2" x14ac:dyDescent="0.2">
      <c r="A203" s="103"/>
      <c r="B203" s="92" t="s">
        <v>90</v>
      </c>
      <c r="C203" s="81">
        <v>3441492.64</v>
      </c>
      <c r="D203" s="86">
        <v>121</v>
      </c>
      <c r="E203" s="81"/>
      <c r="F203" s="86"/>
      <c r="G203" s="83">
        <v>3441492.64</v>
      </c>
      <c r="H203" s="84">
        <v>121</v>
      </c>
    </row>
    <row r="204" spans="1:8" s="8" customFormat="1" outlineLevel="2" x14ac:dyDescent="0.2">
      <c r="A204" s="103"/>
      <c r="B204" s="92" t="s">
        <v>91</v>
      </c>
      <c r="C204" s="81">
        <v>3441492.64</v>
      </c>
      <c r="D204" s="86">
        <v>121</v>
      </c>
      <c r="E204" s="81"/>
      <c r="F204" s="86"/>
      <c r="G204" s="83">
        <v>3441492.64</v>
      </c>
      <c r="H204" s="84">
        <v>121</v>
      </c>
    </row>
    <row r="205" spans="1:8" s="8" customFormat="1" outlineLevel="2" x14ac:dyDescent="0.2">
      <c r="A205" s="103"/>
      <c r="B205" s="92" t="s">
        <v>92</v>
      </c>
      <c r="C205" s="81">
        <v>3441492.64</v>
      </c>
      <c r="D205" s="86">
        <v>121</v>
      </c>
      <c r="E205" s="81"/>
      <c r="F205" s="86"/>
      <c r="G205" s="83">
        <v>3441492.64</v>
      </c>
      <c r="H205" s="84">
        <v>121</v>
      </c>
    </row>
    <row r="206" spans="1:8" s="8" customFormat="1" outlineLevel="2" x14ac:dyDescent="0.2">
      <c r="A206" s="103"/>
      <c r="B206" s="92" t="s">
        <v>93</v>
      </c>
      <c r="C206" s="81">
        <v>3441492.64</v>
      </c>
      <c r="D206" s="86">
        <v>121</v>
      </c>
      <c r="E206" s="81"/>
      <c r="F206" s="86"/>
      <c r="G206" s="83">
        <v>3441492.64</v>
      </c>
      <c r="H206" s="84">
        <v>121</v>
      </c>
    </row>
    <row r="207" spans="1:8" s="8" customFormat="1" outlineLevel="2" x14ac:dyDescent="0.2">
      <c r="A207" s="103"/>
      <c r="B207" s="92" t="s">
        <v>94</v>
      </c>
      <c r="C207" s="81">
        <v>3441492.64</v>
      </c>
      <c r="D207" s="86">
        <v>121</v>
      </c>
      <c r="E207" s="81"/>
      <c r="F207" s="86"/>
      <c r="G207" s="83">
        <v>3441492.64</v>
      </c>
      <c r="H207" s="84">
        <v>121</v>
      </c>
    </row>
    <row r="208" spans="1:8" s="8" customFormat="1" outlineLevel="2" x14ac:dyDescent="0.2">
      <c r="A208" s="103"/>
      <c r="B208" s="92" t="s">
        <v>95</v>
      </c>
      <c r="C208" s="81">
        <v>3441492.64</v>
      </c>
      <c r="D208" s="86">
        <v>121</v>
      </c>
      <c r="E208" s="81"/>
      <c r="F208" s="86"/>
      <c r="G208" s="83">
        <v>3441492.64</v>
      </c>
      <c r="H208" s="84">
        <v>121</v>
      </c>
    </row>
    <row r="209" spans="1:8" s="8" customFormat="1" outlineLevel="2" x14ac:dyDescent="0.2">
      <c r="A209" s="103"/>
      <c r="B209" s="92" t="s">
        <v>96</v>
      </c>
      <c r="C209" s="81">
        <v>3441492.64</v>
      </c>
      <c r="D209" s="86">
        <v>121</v>
      </c>
      <c r="E209" s="81"/>
      <c r="F209" s="86"/>
      <c r="G209" s="83">
        <v>3441492.64</v>
      </c>
      <c r="H209" s="84">
        <v>121</v>
      </c>
    </row>
    <row r="210" spans="1:8" s="8" customFormat="1" outlineLevel="2" x14ac:dyDescent="0.2">
      <c r="A210" s="103"/>
      <c r="B210" s="92" t="s">
        <v>97</v>
      </c>
      <c r="C210" s="81">
        <v>3441492.64</v>
      </c>
      <c r="D210" s="86">
        <v>121</v>
      </c>
      <c r="E210" s="81">
        <v>590821.77</v>
      </c>
      <c r="F210" s="82">
        <v>18</v>
      </c>
      <c r="G210" s="83">
        <v>4032314.41</v>
      </c>
      <c r="H210" s="84">
        <v>139</v>
      </c>
    </row>
    <row r="211" spans="1:8" s="8" customFormat="1" outlineLevel="2" x14ac:dyDescent="0.2">
      <c r="A211" s="103"/>
      <c r="B211" s="92" t="s">
        <v>98</v>
      </c>
      <c r="C211" s="81">
        <v>3441492.64</v>
      </c>
      <c r="D211" s="86">
        <v>121</v>
      </c>
      <c r="E211" s="81"/>
      <c r="F211" s="86"/>
      <c r="G211" s="83">
        <v>3441492.64</v>
      </c>
      <c r="H211" s="84">
        <v>121</v>
      </c>
    </row>
    <row r="212" spans="1:8" s="8" customFormat="1" outlineLevel="2" x14ac:dyDescent="0.2">
      <c r="A212" s="103"/>
      <c r="B212" s="92" t="s">
        <v>99</v>
      </c>
      <c r="C212" s="81">
        <v>3526818.96</v>
      </c>
      <c r="D212" s="86">
        <v>124</v>
      </c>
      <c r="E212" s="81"/>
      <c r="F212" s="86"/>
      <c r="G212" s="83">
        <v>3526818.96</v>
      </c>
      <c r="H212" s="84">
        <v>124</v>
      </c>
    </row>
    <row r="213" spans="1:8" s="8" customFormat="1" collapsed="1" x14ac:dyDescent="0.2">
      <c r="A213" s="87" t="s">
        <v>226</v>
      </c>
      <c r="B213" s="87" t="s">
        <v>19</v>
      </c>
      <c r="C213" s="78">
        <v>48836641</v>
      </c>
      <c r="D213" s="79">
        <v>1875</v>
      </c>
      <c r="E213" s="78">
        <v>34583</v>
      </c>
      <c r="F213" s="79">
        <v>1</v>
      </c>
      <c r="G213" s="78">
        <v>48871224</v>
      </c>
      <c r="H213" s="79">
        <v>1876</v>
      </c>
    </row>
    <row r="214" spans="1:8" s="8" customFormat="1" outlineLevel="2" x14ac:dyDescent="0.2">
      <c r="A214" s="103"/>
      <c r="B214" s="92" t="s">
        <v>88</v>
      </c>
      <c r="C214" s="81">
        <v>4063208.53</v>
      </c>
      <c r="D214" s="86">
        <v>156</v>
      </c>
      <c r="E214" s="81"/>
      <c r="F214" s="86"/>
      <c r="G214" s="83">
        <v>4063208.53</v>
      </c>
      <c r="H214" s="84">
        <v>156</v>
      </c>
    </row>
    <row r="215" spans="1:8" s="8" customFormat="1" outlineLevel="2" x14ac:dyDescent="0.2">
      <c r="A215" s="103"/>
      <c r="B215" s="92" t="s">
        <v>89</v>
      </c>
      <c r="C215" s="81">
        <v>4063208.53</v>
      </c>
      <c r="D215" s="86">
        <v>156</v>
      </c>
      <c r="E215" s="81"/>
      <c r="F215" s="86"/>
      <c r="G215" s="83">
        <v>4063208.53</v>
      </c>
      <c r="H215" s="84">
        <v>156</v>
      </c>
    </row>
    <row r="216" spans="1:8" s="8" customFormat="1" outlineLevel="2" x14ac:dyDescent="0.2">
      <c r="A216" s="103"/>
      <c r="B216" s="92" t="s">
        <v>90</v>
      </c>
      <c r="C216" s="81">
        <v>4063208.53</v>
      </c>
      <c r="D216" s="86">
        <v>156</v>
      </c>
      <c r="E216" s="81"/>
      <c r="F216" s="86"/>
      <c r="G216" s="83">
        <v>4063208.53</v>
      </c>
      <c r="H216" s="84">
        <v>156</v>
      </c>
    </row>
    <row r="217" spans="1:8" s="8" customFormat="1" outlineLevel="2" x14ac:dyDescent="0.2">
      <c r="A217" s="103"/>
      <c r="B217" s="92" t="s">
        <v>91</v>
      </c>
      <c r="C217" s="81">
        <v>4063208.53</v>
      </c>
      <c r="D217" s="86">
        <v>156</v>
      </c>
      <c r="E217" s="81"/>
      <c r="F217" s="86"/>
      <c r="G217" s="83">
        <v>4063208.53</v>
      </c>
      <c r="H217" s="84">
        <v>156</v>
      </c>
    </row>
    <row r="218" spans="1:8" s="8" customFormat="1" outlineLevel="2" x14ac:dyDescent="0.2">
      <c r="A218" s="103"/>
      <c r="B218" s="92" t="s">
        <v>92</v>
      </c>
      <c r="C218" s="81">
        <v>4063208.53</v>
      </c>
      <c r="D218" s="86">
        <v>156</v>
      </c>
      <c r="E218" s="81"/>
      <c r="F218" s="86"/>
      <c r="G218" s="83">
        <v>4063208.53</v>
      </c>
      <c r="H218" s="84">
        <v>156</v>
      </c>
    </row>
    <row r="219" spans="1:8" s="8" customFormat="1" outlineLevel="2" x14ac:dyDescent="0.2">
      <c r="A219" s="103"/>
      <c r="B219" s="92" t="s">
        <v>93</v>
      </c>
      <c r="C219" s="81">
        <v>4063208.53</v>
      </c>
      <c r="D219" s="86">
        <v>156</v>
      </c>
      <c r="E219" s="81"/>
      <c r="F219" s="86"/>
      <c r="G219" s="83">
        <v>4063208.53</v>
      </c>
      <c r="H219" s="84">
        <v>156</v>
      </c>
    </row>
    <row r="220" spans="1:8" s="8" customFormat="1" outlineLevel="2" x14ac:dyDescent="0.2">
      <c r="A220" s="103"/>
      <c r="B220" s="92" t="s">
        <v>94</v>
      </c>
      <c r="C220" s="81">
        <v>4063208.53</v>
      </c>
      <c r="D220" s="86">
        <v>156</v>
      </c>
      <c r="E220" s="81"/>
      <c r="F220" s="86"/>
      <c r="G220" s="83">
        <v>4063208.53</v>
      </c>
      <c r="H220" s="84">
        <v>156</v>
      </c>
    </row>
    <row r="221" spans="1:8" s="8" customFormat="1" outlineLevel="2" x14ac:dyDescent="0.2">
      <c r="A221" s="103"/>
      <c r="B221" s="92" t="s">
        <v>95</v>
      </c>
      <c r="C221" s="81">
        <v>4063208.53</v>
      </c>
      <c r="D221" s="86">
        <v>156</v>
      </c>
      <c r="E221" s="81"/>
      <c r="F221" s="86"/>
      <c r="G221" s="83">
        <v>4063208.53</v>
      </c>
      <c r="H221" s="84">
        <v>156</v>
      </c>
    </row>
    <row r="222" spans="1:8" s="8" customFormat="1" outlineLevel="2" x14ac:dyDescent="0.2">
      <c r="A222" s="103"/>
      <c r="B222" s="92" t="s">
        <v>96</v>
      </c>
      <c r="C222" s="81">
        <v>4063208.53</v>
      </c>
      <c r="D222" s="86">
        <v>156</v>
      </c>
      <c r="E222" s="81"/>
      <c r="F222" s="86"/>
      <c r="G222" s="83">
        <v>4063208.53</v>
      </c>
      <c r="H222" s="84">
        <v>156</v>
      </c>
    </row>
    <row r="223" spans="1:8" s="8" customFormat="1" outlineLevel="2" x14ac:dyDescent="0.2">
      <c r="A223" s="103"/>
      <c r="B223" s="92" t="s">
        <v>97</v>
      </c>
      <c r="C223" s="81">
        <v>4063208.53</v>
      </c>
      <c r="D223" s="86">
        <v>156</v>
      </c>
      <c r="E223" s="81">
        <v>34583</v>
      </c>
      <c r="F223" s="82">
        <v>1</v>
      </c>
      <c r="G223" s="83">
        <v>4097791.53</v>
      </c>
      <c r="H223" s="84">
        <v>157</v>
      </c>
    </row>
    <row r="224" spans="1:8" s="8" customFormat="1" outlineLevel="2" x14ac:dyDescent="0.2">
      <c r="A224" s="103"/>
      <c r="B224" s="92" t="s">
        <v>98</v>
      </c>
      <c r="C224" s="81">
        <v>4063208.53</v>
      </c>
      <c r="D224" s="86">
        <v>156</v>
      </c>
      <c r="E224" s="81"/>
      <c r="F224" s="86"/>
      <c r="G224" s="83">
        <v>4063208.53</v>
      </c>
      <c r="H224" s="84">
        <v>156</v>
      </c>
    </row>
    <row r="225" spans="1:8" s="8" customFormat="1" outlineLevel="2" x14ac:dyDescent="0.2">
      <c r="A225" s="103"/>
      <c r="B225" s="92" t="s">
        <v>99</v>
      </c>
      <c r="C225" s="81">
        <v>4141347.17</v>
      </c>
      <c r="D225" s="86">
        <v>159</v>
      </c>
      <c r="E225" s="81"/>
      <c r="F225" s="86"/>
      <c r="G225" s="83">
        <v>4141347.17</v>
      </c>
      <c r="H225" s="84">
        <v>159</v>
      </c>
    </row>
    <row r="226" spans="1:8" s="8" customFormat="1" collapsed="1" x14ac:dyDescent="0.2">
      <c r="A226" s="87" t="s">
        <v>126</v>
      </c>
      <c r="B226" s="87" t="s">
        <v>22</v>
      </c>
      <c r="C226" s="78">
        <v>131423876</v>
      </c>
      <c r="D226" s="79">
        <v>4858</v>
      </c>
      <c r="E226" s="78">
        <v>3509253.28</v>
      </c>
      <c r="F226" s="79">
        <v>105</v>
      </c>
      <c r="G226" s="78">
        <v>134933129.28</v>
      </c>
      <c r="H226" s="79">
        <v>4963</v>
      </c>
    </row>
    <row r="227" spans="1:8" s="8" customFormat="1" outlineLevel="2" x14ac:dyDescent="0.2">
      <c r="A227" s="103"/>
      <c r="B227" s="92" t="s">
        <v>88</v>
      </c>
      <c r="C227" s="81">
        <v>10956498.51</v>
      </c>
      <c r="D227" s="86">
        <v>405</v>
      </c>
      <c r="E227" s="81"/>
      <c r="F227" s="86"/>
      <c r="G227" s="83">
        <v>10956498.51</v>
      </c>
      <c r="H227" s="84">
        <v>405</v>
      </c>
    </row>
    <row r="228" spans="1:8" s="8" customFormat="1" outlineLevel="2" x14ac:dyDescent="0.2">
      <c r="A228" s="103"/>
      <c r="B228" s="92" t="s">
        <v>89</v>
      </c>
      <c r="C228" s="81">
        <v>10956498.51</v>
      </c>
      <c r="D228" s="86">
        <v>405</v>
      </c>
      <c r="E228" s="81"/>
      <c r="F228" s="86"/>
      <c r="G228" s="83">
        <v>10956498.51</v>
      </c>
      <c r="H228" s="84">
        <v>405</v>
      </c>
    </row>
    <row r="229" spans="1:8" s="8" customFormat="1" outlineLevel="2" x14ac:dyDescent="0.2">
      <c r="A229" s="103"/>
      <c r="B229" s="92" t="s">
        <v>90</v>
      </c>
      <c r="C229" s="81">
        <v>10956498.51</v>
      </c>
      <c r="D229" s="86">
        <v>405</v>
      </c>
      <c r="E229" s="81"/>
      <c r="F229" s="86"/>
      <c r="G229" s="83">
        <v>10956498.51</v>
      </c>
      <c r="H229" s="84">
        <v>405</v>
      </c>
    </row>
    <row r="230" spans="1:8" s="8" customFormat="1" outlineLevel="2" x14ac:dyDescent="0.2">
      <c r="A230" s="103"/>
      <c r="B230" s="92" t="s">
        <v>91</v>
      </c>
      <c r="C230" s="81">
        <v>10956498.51</v>
      </c>
      <c r="D230" s="86">
        <v>405</v>
      </c>
      <c r="E230" s="81"/>
      <c r="F230" s="86"/>
      <c r="G230" s="83">
        <v>10956498.51</v>
      </c>
      <c r="H230" s="84">
        <v>405</v>
      </c>
    </row>
    <row r="231" spans="1:8" s="8" customFormat="1" outlineLevel="2" x14ac:dyDescent="0.2">
      <c r="A231" s="103"/>
      <c r="B231" s="92" t="s">
        <v>92</v>
      </c>
      <c r="C231" s="81">
        <v>10956498.51</v>
      </c>
      <c r="D231" s="86">
        <v>405</v>
      </c>
      <c r="E231" s="81"/>
      <c r="F231" s="86"/>
      <c r="G231" s="83">
        <v>10956498.51</v>
      </c>
      <c r="H231" s="84">
        <v>405</v>
      </c>
    </row>
    <row r="232" spans="1:8" s="8" customFormat="1" outlineLevel="2" x14ac:dyDescent="0.2">
      <c r="A232" s="103"/>
      <c r="B232" s="92" t="s">
        <v>93</v>
      </c>
      <c r="C232" s="81">
        <v>10956498.51</v>
      </c>
      <c r="D232" s="86">
        <v>405</v>
      </c>
      <c r="E232" s="81"/>
      <c r="F232" s="86"/>
      <c r="G232" s="83">
        <v>10956498.51</v>
      </c>
      <c r="H232" s="84">
        <v>405</v>
      </c>
    </row>
    <row r="233" spans="1:8" s="8" customFormat="1" outlineLevel="2" x14ac:dyDescent="0.2">
      <c r="A233" s="103"/>
      <c r="B233" s="92" t="s">
        <v>94</v>
      </c>
      <c r="C233" s="81">
        <v>10956498.51</v>
      </c>
      <c r="D233" s="86">
        <v>405</v>
      </c>
      <c r="E233" s="81"/>
      <c r="F233" s="86"/>
      <c r="G233" s="83">
        <v>10956498.51</v>
      </c>
      <c r="H233" s="84">
        <v>405</v>
      </c>
    </row>
    <row r="234" spans="1:8" s="8" customFormat="1" outlineLevel="2" x14ac:dyDescent="0.2">
      <c r="A234" s="103"/>
      <c r="B234" s="92" t="s">
        <v>95</v>
      </c>
      <c r="C234" s="81">
        <v>10956498.51</v>
      </c>
      <c r="D234" s="86">
        <v>405</v>
      </c>
      <c r="E234" s="81"/>
      <c r="F234" s="86"/>
      <c r="G234" s="83">
        <v>10956498.51</v>
      </c>
      <c r="H234" s="84">
        <v>405</v>
      </c>
    </row>
    <row r="235" spans="1:8" s="8" customFormat="1" outlineLevel="2" x14ac:dyDescent="0.2">
      <c r="A235" s="103"/>
      <c r="B235" s="92" t="s">
        <v>96</v>
      </c>
      <c r="C235" s="81">
        <v>10956498.51</v>
      </c>
      <c r="D235" s="86">
        <v>405</v>
      </c>
      <c r="E235" s="81"/>
      <c r="F235" s="86"/>
      <c r="G235" s="83">
        <v>10956498.51</v>
      </c>
      <c r="H235" s="84">
        <v>405</v>
      </c>
    </row>
    <row r="236" spans="1:8" s="8" customFormat="1" outlineLevel="2" x14ac:dyDescent="0.2">
      <c r="A236" s="103"/>
      <c r="B236" s="92" t="s">
        <v>97</v>
      </c>
      <c r="C236" s="81">
        <v>10956498.51</v>
      </c>
      <c r="D236" s="86">
        <v>405</v>
      </c>
      <c r="E236" s="81">
        <v>3509253.28</v>
      </c>
      <c r="F236" s="82">
        <v>105</v>
      </c>
      <c r="G236" s="83">
        <v>14465751.789999999</v>
      </c>
      <c r="H236" s="84">
        <v>510</v>
      </c>
    </row>
    <row r="237" spans="1:8" s="8" customFormat="1" outlineLevel="2" x14ac:dyDescent="0.2">
      <c r="A237" s="103"/>
      <c r="B237" s="92" t="s">
        <v>98</v>
      </c>
      <c r="C237" s="81">
        <v>10956498.51</v>
      </c>
      <c r="D237" s="86">
        <v>405</v>
      </c>
      <c r="E237" s="81"/>
      <c r="F237" s="86"/>
      <c r="G237" s="83">
        <v>10956498.51</v>
      </c>
      <c r="H237" s="84">
        <v>405</v>
      </c>
    </row>
    <row r="238" spans="1:8" s="8" customFormat="1" outlineLevel="2" x14ac:dyDescent="0.2">
      <c r="A238" s="103"/>
      <c r="B238" s="92" t="s">
        <v>99</v>
      </c>
      <c r="C238" s="81">
        <v>10902392.390000001</v>
      </c>
      <c r="D238" s="86">
        <v>403</v>
      </c>
      <c r="E238" s="81"/>
      <c r="F238" s="86"/>
      <c r="G238" s="83">
        <v>10902392.390000001</v>
      </c>
      <c r="H238" s="84">
        <v>403</v>
      </c>
    </row>
    <row r="239" spans="1:8" s="8" customFormat="1" collapsed="1" x14ac:dyDescent="0.2">
      <c r="A239" s="87" t="s">
        <v>129</v>
      </c>
      <c r="B239" s="87" t="s">
        <v>25</v>
      </c>
      <c r="C239" s="78">
        <v>29212681</v>
      </c>
      <c r="D239" s="79">
        <v>1155</v>
      </c>
      <c r="E239" s="78">
        <v>1306316.6599999999</v>
      </c>
      <c r="F239" s="79">
        <v>39</v>
      </c>
      <c r="G239" s="78">
        <v>30518997.66</v>
      </c>
      <c r="H239" s="79">
        <v>1194</v>
      </c>
    </row>
    <row r="240" spans="1:8" s="8" customFormat="1" outlineLevel="2" x14ac:dyDescent="0.2">
      <c r="A240" s="103"/>
      <c r="B240" s="92" t="s">
        <v>88</v>
      </c>
      <c r="C240" s="81">
        <v>2428066.9900000002</v>
      </c>
      <c r="D240" s="86">
        <v>96</v>
      </c>
      <c r="E240" s="81"/>
      <c r="F240" s="86"/>
      <c r="G240" s="83">
        <v>2428066.9900000002</v>
      </c>
      <c r="H240" s="84">
        <v>96</v>
      </c>
    </row>
    <row r="241" spans="1:8" s="8" customFormat="1" outlineLevel="2" x14ac:dyDescent="0.2">
      <c r="A241" s="103"/>
      <c r="B241" s="92" t="s">
        <v>89</v>
      </c>
      <c r="C241" s="81">
        <v>2428066.9900000002</v>
      </c>
      <c r="D241" s="86">
        <v>96</v>
      </c>
      <c r="E241" s="81"/>
      <c r="F241" s="86"/>
      <c r="G241" s="83">
        <v>2428066.9900000002</v>
      </c>
      <c r="H241" s="84">
        <v>96</v>
      </c>
    </row>
    <row r="242" spans="1:8" s="8" customFormat="1" outlineLevel="2" x14ac:dyDescent="0.2">
      <c r="A242" s="103"/>
      <c r="B242" s="92" t="s">
        <v>90</v>
      </c>
      <c r="C242" s="81">
        <v>2428066.9900000002</v>
      </c>
      <c r="D242" s="86">
        <v>96</v>
      </c>
      <c r="E242" s="81"/>
      <c r="F242" s="86"/>
      <c r="G242" s="83">
        <v>2428066.9900000002</v>
      </c>
      <c r="H242" s="84">
        <v>96</v>
      </c>
    </row>
    <row r="243" spans="1:8" s="8" customFormat="1" outlineLevel="2" x14ac:dyDescent="0.2">
      <c r="A243" s="103"/>
      <c r="B243" s="92" t="s">
        <v>91</v>
      </c>
      <c r="C243" s="81">
        <v>2428066.9900000002</v>
      </c>
      <c r="D243" s="86">
        <v>96</v>
      </c>
      <c r="E243" s="81"/>
      <c r="F243" s="86"/>
      <c r="G243" s="83">
        <v>2428066.9900000002</v>
      </c>
      <c r="H243" s="84">
        <v>96</v>
      </c>
    </row>
    <row r="244" spans="1:8" s="8" customFormat="1" outlineLevel="2" x14ac:dyDescent="0.2">
      <c r="A244" s="103"/>
      <c r="B244" s="92" t="s">
        <v>92</v>
      </c>
      <c r="C244" s="81">
        <v>2428066.9900000002</v>
      </c>
      <c r="D244" s="86">
        <v>96</v>
      </c>
      <c r="E244" s="81"/>
      <c r="F244" s="86"/>
      <c r="G244" s="83">
        <v>2428066.9900000002</v>
      </c>
      <c r="H244" s="84">
        <v>96</v>
      </c>
    </row>
    <row r="245" spans="1:8" s="8" customFormat="1" outlineLevel="2" x14ac:dyDescent="0.2">
      <c r="A245" s="103"/>
      <c r="B245" s="92" t="s">
        <v>93</v>
      </c>
      <c r="C245" s="81">
        <v>2428066.9900000002</v>
      </c>
      <c r="D245" s="86">
        <v>96</v>
      </c>
      <c r="E245" s="81"/>
      <c r="F245" s="86"/>
      <c r="G245" s="83">
        <v>2428066.9900000002</v>
      </c>
      <c r="H245" s="84">
        <v>96</v>
      </c>
    </row>
    <row r="246" spans="1:8" s="8" customFormat="1" outlineLevel="2" x14ac:dyDescent="0.2">
      <c r="A246" s="103"/>
      <c r="B246" s="92" t="s">
        <v>94</v>
      </c>
      <c r="C246" s="81">
        <v>2428066.9900000002</v>
      </c>
      <c r="D246" s="86">
        <v>96</v>
      </c>
      <c r="E246" s="81"/>
      <c r="F246" s="86"/>
      <c r="G246" s="83">
        <v>2428066.9900000002</v>
      </c>
      <c r="H246" s="84">
        <v>96</v>
      </c>
    </row>
    <row r="247" spans="1:8" s="8" customFormat="1" outlineLevel="2" x14ac:dyDescent="0.2">
      <c r="A247" s="103"/>
      <c r="B247" s="92" t="s">
        <v>95</v>
      </c>
      <c r="C247" s="81">
        <v>2428066.9900000002</v>
      </c>
      <c r="D247" s="86">
        <v>96</v>
      </c>
      <c r="E247" s="81"/>
      <c r="F247" s="86"/>
      <c r="G247" s="83">
        <v>2428066.9900000002</v>
      </c>
      <c r="H247" s="84">
        <v>96</v>
      </c>
    </row>
    <row r="248" spans="1:8" s="8" customFormat="1" outlineLevel="2" x14ac:dyDescent="0.2">
      <c r="A248" s="103"/>
      <c r="B248" s="92" t="s">
        <v>96</v>
      </c>
      <c r="C248" s="81">
        <v>2428066.9900000002</v>
      </c>
      <c r="D248" s="86">
        <v>96</v>
      </c>
      <c r="E248" s="81"/>
      <c r="F248" s="86"/>
      <c r="G248" s="83">
        <v>2428066.9900000002</v>
      </c>
      <c r="H248" s="84">
        <v>96</v>
      </c>
    </row>
    <row r="249" spans="1:8" s="8" customFormat="1" outlineLevel="2" x14ac:dyDescent="0.2">
      <c r="A249" s="103"/>
      <c r="B249" s="92" t="s">
        <v>97</v>
      </c>
      <c r="C249" s="81">
        <v>2428066.9900000002</v>
      </c>
      <c r="D249" s="86">
        <v>96</v>
      </c>
      <c r="E249" s="81">
        <v>1306316.6599999999</v>
      </c>
      <c r="F249" s="82">
        <v>39</v>
      </c>
      <c r="G249" s="83">
        <v>3734383.65</v>
      </c>
      <c r="H249" s="84">
        <v>135</v>
      </c>
    </row>
    <row r="250" spans="1:8" s="8" customFormat="1" outlineLevel="2" x14ac:dyDescent="0.2">
      <c r="A250" s="103"/>
      <c r="B250" s="92" t="s">
        <v>98</v>
      </c>
      <c r="C250" s="81">
        <v>2428066.9900000002</v>
      </c>
      <c r="D250" s="86">
        <v>96</v>
      </c>
      <c r="E250" s="81"/>
      <c r="F250" s="86"/>
      <c r="G250" s="83">
        <v>2428066.9900000002</v>
      </c>
      <c r="H250" s="84">
        <v>96</v>
      </c>
    </row>
    <row r="251" spans="1:8" s="8" customFormat="1" outlineLevel="2" x14ac:dyDescent="0.2">
      <c r="A251" s="103"/>
      <c r="B251" s="92" t="s">
        <v>99</v>
      </c>
      <c r="C251" s="81">
        <v>2503944.11</v>
      </c>
      <c r="D251" s="86">
        <v>99</v>
      </c>
      <c r="E251" s="81"/>
      <c r="F251" s="86"/>
      <c r="G251" s="83">
        <v>2503944.11</v>
      </c>
      <c r="H251" s="84">
        <v>99</v>
      </c>
    </row>
    <row r="252" spans="1:8" s="8" customFormat="1" collapsed="1" x14ac:dyDescent="0.2">
      <c r="A252" s="87" t="s">
        <v>131</v>
      </c>
      <c r="B252" s="87" t="s">
        <v>27</v>
      </c>
      <c r="C252" s="78">
        <v>42910195</v>
      </c>
      <c r="D252" s="79">
        <v>1605</v>
      </c>
      <c r="E252" s="78">
        <v>39879.49</v>
      </c>
      <c r="F252" s="79">
        <v>1</v>
      </c>
      <c r="G252" s="78">
        <v>42950074.490000002</v>
      </c>
      <c r="H252" s="79">
        <v>1606</v>
      </c>
    </row>
    <row r="253" spans="1:8" s="8" customFormat="1" outlineLevel="2" x14ac:dyDescent="0.2">
      <c r="A253" s="103"/>
      <c r="B253" s="92" t="s">
        <v>88</v>
      </c>
      <c r="C253" s="81">
        <v>3582533.41</v>
      </c>
      <c r="D253" s="86">
        <v>134</v>
      </c>
      <c r="E253" s="81"/>
      <c r="F253" s="86"/>
      <c r="G253" s="83">
        <v>3582533.41</v>
      </c>
      <c r="H253" s="84">
        <v>134</v>
      </c>
    </row>
    <row r="254" spans="1:8" s="8" customFormat="1" outlineLevel="2" x14ac:dyDescent="0.2">
      <c r="A254" s="103"/>
      <c r="B254" s="92" t="s">
        <v>89</v>
      </c>
      <c r="C254" s="81">
        <v>3582533.41</v>
      </c>
      <c r="D254" s="86">
        <v>134</v>
      </c>
      <c r="E254" s="81"/>
      <c r="F254" s="86"/>
      <c r="G254" s="83">
        <v>3582533.41</v>
      </c>
      <c r="H254" s="84">
        <v>134</v>
      </c>
    </row>
    <row r="255" spans="1:8" s="8" customFormat="1" outlineLevel="2" x14ac:dyDescent="0.2">
      <c r="A255" s="103"/>
      <c r="B255" s="92" t="s">
        <v>90</v>
      </c>
      <c r="C255" s="81">
        <v>3582533.41</v>
      </c>
      <c r="D255" s="86">
        <v>134</v>
      </c>
      <c r="E255" s="81"/>
      <c r="F255" s="86"/>
      <c r="G255" s="83">
        <v>3582533.41</v>
      </c>
      <c r="H255" s="84">
        <v>134</v>
      </c>
    </row>
    <row r="256" spans="1:8" s="8" customFormat="1" outlineLevel="2" x14ac:dyDescent="0.2">
      <c r="A256" s="103"/>
      <c r="B256" s="92" t="s">
        <v>91</v>
      </c>
      <c r="C256" s="81">
        <v>3582533.41</v>
      </c>
      <c r="D256" s="86">
        <v>134</v>
      </c>
      <c r="E256" s="81"/>
      <c r="F256" s="86"/>
      <c r="G256" s="83">
        <v>3582533.41</v>
      </c>
      <c r="H256" s="84">
        <v>134</v>
      </c>
    </row>
    <row r="257" spans="1:8" s="8" customFormat="1" outlineLevel="2" x14ac:dyDescent="0.2">
      <c r="A257" s="103"/>
      <c r="B257" s="92" t="s">
        <v>92</v>
      </c>
      <c r="C257" s="81">
        <v>3582533.41</v>
      </c>
      <c r="D257" s="86">
        <v>134</v>
      </c>
      <c r="E257" s="81"/>
      <c r="F257" s="86"/>
      <c r="G257" s="83">
        <v>3582533.41</v>
      </c>
      <c r="H257" s="84">
        <v>134</v>
      </c>
    </row>
    <row r="258" spans="1:8" s="8" customFormat="1" outlineLevel="2" x14ac:dyDescent="0.2">
      <c r="A258" s="103"/>
      <c r="B258" s="92" t="s">
        <v>93</v>
      </c>
      <c r="C258" s="81">
        <v>3582533.41</v>
      </c>
      <c r="D258" s="86">
        <v>134</v>
      </c>
      <c r="E258" s="81"/>
      <c r="F258" s="86"/>
      <c r="G258" s="83">
        <v>3582533.41</v>
      </c>
      <c r="H258" s="84">
        <v>134</v>
      </c>
    </row>
    <row r="259" spans="1:8" s="8" customFormat="1" outlineLevel="2" x14ac:dyDescent="0.2">
      <c r="A259" s="103"/>
      <c r="B259" s="92" t="s">
        <v>94</v>
      </c>
      <c r="C259" s="81">
        <v>3582533.41</v>
      </c>
      <c r="D259" s="86">
        <v>134</v>
      </c>
      <c r="E259" s="81"/>
      <c r="F259" s="86"/>
      <c r="G259" s="83">
        <v>3582533.41</v>
      </c>
      <c r="H259" s="84">
        <v>134</v>
      </c>
    </row>
    <row r="260" spans="1:8" s="8" customFormat="1" outlineLevel="2" x14ac:dyDescent="0.2">
      <c r="A260" s="103"/>
      <c r="B260" s="92" t="s">
        <v>95</v>
      </c>
      <c r="C260" s="81">
        <v>3582533.41</v>
      </c>
      <c r="D260" s="86">
        <v>134</v>
      </c>
      <c r="E260" s="81"/>
      <c r="F260" s="86"/>
      <c r="G260" s="83">
        <v>3582533.41</v>
      </c>
      <c r="H260" s="84">
        <v>134</v>
      </c>
    </row>
    <row r="261" spans="1:8" s="8" customFormat="1" outlineLevel="2" x14ac:dyDescent="0.2">
      <c r="A261" s="103"/>
      <c r="B261" s="92" t="s">
        <v>96</v>
      </c>
      <c r="C261" s="81">
        <v>3582533.41</v>
      </c>
      <c r="D261" s="86">
        <v>134</v>
      </c>
      <c r="E261" s="81"/>
      <c r="F261" s="86"/>
      <c r="G261" s="83">
        <v>3582533.41</v>
      </c>
      <c r="H261" s="84">
        <v>134</v>
      </c>
    </row>
    <row r="262" spans="1:8" s="8" customFormat="1" outlineLevel="2" x14ac:dyDescent="0.2">
      <c r="A262" s="103"/>
      <c r="B262" s="92" t="s">
        <v>97</v>
      </c>
      <c r="C262" s="81">
        <v>3582533.41</v>
      </c>
      <c r="D262" s="86">
        <v>134</v>
      </c>
      <c r="E262" s="81">
        <v>39879.49</v>
      </c>
      <c r="F262" s="82">
        <v>1</v>
      </c>
      <c r="G262" s="83">
        <v>3622412.9</v>
      </c>
      <c r="H262" s="84">
        <v>135</v>
      </c>
    </row>
    <row r="263" spans="1:8" s="8" customFormat="1" outlineLevel="2" x14ac:dyDescent="0.2">
      <c r="A263" s="103"/>
      <c r="B263" s="92" t="s">
        <v>98</v>
      </c>
      <c r="C263" s="81">
        <v>3582533.41</v>
      </c>
      <c r="D263" s="86">
        <v>134</v>
      </c>
      <c r="E263" s="81"/>
      <c r="F263" s="86"/>
      <c r="G263" s="83">
        <v>3582533.41</v>
      </c>
      <c r="H263" s="84">
        <v>134</v>
      </c>
    </row>
    <row r="264" spans="1:8" s="8" customFormat="1" outlineLevel="2" x14ac:dyDescent="0.2">
      <c r="A264" s="103"/>
      <c r="B264" s="92" t="s">
        <v>99</v>
      </c>
      <c r="C264" s="81">
        <v>3502327.49</v>
      </c>
      <c r="D264" s="86">
        <v>131</v>
      </c>
      <c r="E264" s="81"/>
      <c r="F264" s="86"/>
      <c r="G264" s="83">
        <v>3502327.49</v>
      </c>
      <c r="H264" s="84">
        <v>131</v>
      </c>
    </row>
    <row r="265" spans="1:8" s="8" customFormat="1" collapsed="1" x14ac:dyDescent="0.2">
      <c r="A265" s="87" t="s">
        <v>133</v>
      </c>
      <c r="B265" s="87" t="s">
        <v>29</v>
      </c>
      <c r="C265" s="78">
        <v>117134595</v>
      </c>
      <c r="D265" s="79">
        <v>3913</v>
      </c>
      <c r="E265" s="78">
        <v>7946841.6699999999</v>
      </c>
      <c r="F265" s="79">
        <v>217</v>
      </c>
      <c r="G265" s="78">
        <v>125081436.67</v>
      </c>
      <c r="H265" s="79">
        <v>4130</v>
      </c>
    </row>
    <row r="266" spans="1:8" s="8" customFormat="1" outlineLevel="2" x14ac:dyDescent="0.2">
      <c r="A266" s="103"/>
      <c r="B266" s="92" t="s">
        <v>88</v>
      </c>
      <c r="C266" s="81">
        <v>9758721.6899999995</v>
      </c>
      <c r="D266" s="86">
        <v>326</v>
      </c>
      <c r="E266" s="81">
        <v>0</v>
      </c>
      <c r="F266" s="82">
        <v>0</v>
      </c>
      <c r="G266" s="83">
        <v>9758721.6899999995</v>
      </c>
      <c r="H266" s="84">
        <v>326</v>
      </c>
    </row>
    <row r="267" spans="1:8" s="8" customFormat="1" outlineLevel="2" x14ac:dyDescent="0.2">
      <c r="A267" s="103"/>
      <c r="B267" s="92" t="s">
        <v>89</v>
      </c>
      <c r="C267" s="81">
        <v>9758721.6899999995</v>
      </c>
      <c r="D267" s="86">
        <v>326</v>
      </c>
      <c r="E267" s="81">
        <v>0</v>
      </c>
      <c r="F267" s="82">
        <v>0</v>
      </c>
      <c r="G267" s="83">
        <v>9758721.6899999995</v>
      </c>
      <c r="H267" s="84">
        <v>326</v>
      </c>
    </row>
    <row r="268" spans="1:8" s="8" customFormat="1" outlineLevel="2" x14ac:dyDescent="0.2">
      <c r="A268" s="103"/>
      <c r="B268" s="92" t="s">
        <v>90</v>
      </c>
      <c r="C268" s="81">
        <v>9758721.6899999995</v>
      </c>
      <c r="D268" s="86">
        <v>326</v>
      </c>
      <c r="E268" s="81">
        <v>0</v>
      </c>
      <c r="F268" s="82">
        <v>0</v>
      </c>
      <c r="G268" s="83">
        <v>9758721.6899999995</v>
      </c>
      <c r="H268" s="84">
        <v>326</v>
      </c>
    </row>
    <row r="269" spans="1:8" s="8" customFormat="1" outlineLevel="2" x14ac:dyDescent="0.2">
      <c r="A269" s="103"/>
      <c r="B269" s="92" t="s">
        <v>91</v>
      </c>
      <c r="C269" s="81">
        <v>9758721.6899999995</v>
      </c>
      <c r="D269" s="86">
        <v>326</v>
      </c>
      <c r="E269" s="81">
        <v>0</v>
      </c>
      <c r="F269" s="82">
        <v>0</v>
      </c>
      <c r="G269" s="83">
        <v>9758721.6899999995</v>
      </c>
      <c r="H269" s="84">
        <v>326</v>
      </c>
    </row>
    <row r="270" spans="1:8" s="8" customFormat="1" outlineLevel="2" x14ac:dyDescent="0.2">
      <c r="A270" s="103"/>
      <c r="B270" s="92" t="s">
        <v>92</v>
      </c>
      <c r="C270" s="81">
        <v>9758721.6899999995</v>
      </c>
      <c r="D270" s="86">
        <v>326</v>
      </c>
      <c r="E270" s="81">
        <v>0</v>
      </c>
      <c r="F270" s="82">
        <v>0</v>
      </c>
      <c r="G270" s="83">
        <v>9758721.6899999995</v>
      </c>
      <c r="H270" s="84">
        <v>326</v>
      </c>
    </row>
    <row r="271" spans="1:8" s="8" customFormat="1" outlineLevel="2" x14ac:dyDescent="0.2">
      <c r="A271" s="103"/>
      <c r="B271" s="92" t="s">
        <v>93</v>
      </c>
      <c r="C271" s="81">
        <v>9758721.6899999995</v>
      </c>
      <c r="D271" s="86">
        <v>326</v>
      </c>
      <c r="E271" s="81">
        <v>0</v>
      </c>
      <c r="F271" s="82">
        <v>0</v>
      </c>
      <c r="G271" s="83">
        <v>9758721.6899999995</v>
      </c>
      <c r="H271" s="84">
        <v>326</v>
      </c>
    </row>
    <row r="272" spans="1:8" s="8" customFormat="1" outlineLevel="2" x14ac:dyDescent="0.2">
      <c r="A272" s="103"/>
      <c r="B272" s="92" t="s">
        <v>94</v>
      </c>
      <c r="C272" s="81">
        <v>9758721.6899999995</v>
      </c>
      <c r="D272" s="86">
        <v>326</v>
      </c>
      <c r="E272" s="81">
        <v>0</v>
      </c>
      <c r="F272" s="82">
        <v>0</v>
      </c>
      <c r="G272" s="83">
        <v>9758721.6899999995</v>
      </c>
      <c r="H272" s="84">
        <v>326</v>
      </c>
    </row>
    <row r="273" spans="1:8" s="8" customFormat="1" outlineLevel="2" x14ac:dyDescent="0.2">
      <c r="A273" s="103"/>
      <c r="B273" s="92" t="s">
        <v>95</v>
      </c>
      <c r="C273" s="81">
        <v>9758721.6899999995</v>
      </c>
      <c r="D273" s="86">
        <v>326</v>
      </c>
      <c r="E273" s="81">
        <v>0</v>
      </c>
      <c r="F273" s="82">
        <v>0</v>
      </c>
      <c r="G273" s="83">
        <v>9758721.6899999995</v>
      </c>
      <c r="H273" s="84">
        <v>326</v>
      </c>
    </row>
    <row r="274" spans="1:8" s="8" customFormat="1" outlineLevel="2" x14ac:dyDescent="0.2">
      <c r="A274" s="103"/>
      <c r="B274" s="92" t="s">
        <v>96</v>
      </c>
      <c r="C274" s="81">
        <v>9758721.6899999995</v>
      </c>
      <c r="D274" s="86">
        <v>326</v>
      </c>
      <c r="E274" s="81">
        <v>0</v>
      </c>
      <c r="F274" s="82">
        <v>0</v>
      </c>
      <c r="G274" s="83">
        <v>9758721.6899999995</v>
      </c>
      <c r="H274" s="84">
        <v>326</v>
      </c>
    </row>
    <row r="275" spans="1:8" s="8" customFormat="1" outlineLevel="2" x14ac:dyDescent="0.2">
      <c r="A275" s="103"/>
      <c r="B275" s="92" t="s">
        <v>97</v>
      </c>
      <c r="C275" s="81">
        <v>9758721.6899999995</v>
      </c>
      <c r="D275" s="86">
        <v>326</v>
      </c>
      <c r="E275" s="81">
        <v>7946841.6699999999</v>
      </c>
      <c r="F275" s="82">
        <v>217</v>
      </c>
      <c r="G275" s="83">
        <v>17705563.359999999</v>
      </c>
      <c r="H275" s="84">
        <v>543</v>
      </c>
    </row>
    <row r="276" spans="1:8" s="8" customFormat="1" outlineLevel="2" x14ac:dyDescent="0.2">
      <c r="A276" s="103"/>
      <c r="B276" s="92" t="s">
        <v>98</v>
      </c>
      <c r="C276" s="81">
        <v>9758721.6899999995</v>
      </c>
      <c r="D276" s="86">
        <v>326</v>
      </c>
      <c r="E276" s="81">
        <v>0</v>
      </c>
      <c r="F276" s="82">
        <v>0</v>
      </c>
      <c r="G276" s="83">
        <v>9758721.6899999995</v>
      </c>
      <c r="H276" s="84">
        <v>326</v>
      </c>
    </row>
    <row r="277" spans="1:8" s="8" customFormat="1" outlineLevel="2" x14ac:dyDescent="0.2">
      <c r="A277" s="103"/>
      <c r="B277" s="92" t="s">
        <v>99</v>
      </c>
      <c r="C277" s="81">
        <v>9788656.4100000001</v>
      </c>
      <c r="D277" s="86">
        <v>327</v>
      </c>
      <c r="E277" s="81">
        <v>0</v>
      </c>
      <c r="F277" s="82">
        <v>0</v>
      </c>
      <c r="G277" s="83">
        <v>9788656.4100000001</v>
      </c>
      <c r="H277" s="84">
        <v>327</v>
      </c>
    </row>
    <row r="278" spans="1:8" s="8" customFormat="1" collapsed="1" x14ac:dyDescent="0.2">
      <c r="A278" s="87" t="s">
        <v>134</v>
      </c>
      <c r="B278" s="87" t="s">
        <v>30</v>
      </c>
      <c r="C278" s="78">
        <v>96252795</v>
      </c>
      <c r="D278" s="79">
        <v>3171</v>
      </c>
      <c r="E278" s="78">
        <v>5124248.18</v>
      </c>
      <c r="F278" s="79">
        <v>142</v>
      </c>
      <c r="G278" s="78">
        <v>101377043.18000001</v>
      </c>
      <c r="H278" s="79">
        <v>3313</v>
      </c>
    </row>
    <row r="279" spans="1:8" s="8" customFormat="1" outlineLevel="2" x14ac:dyDescent="0.2">
      <c r="A279" s="103"/>
      <c r="B279" s="92" t="s">
        <v>88</v>
      </c>
      <c r="C279" s="81">
        <v>8013477.7300000004</v>
      </c>
      <c r="D279" s="86">
        <v>264</v>
      </c>
      <c r="E279" s="81">
        <v>0</v>
      </c>
      <c r="F279" s="82">
        <v>0</v>
      </c>
      <c r="G279" s="83">
        <v>8013477.7300000004</v>
      </c>
      <c r="H279" s="84">
        <v>264</v>
      </c>
    </row>
    <row r="280" spans="1:8" s="8" customFormat="1" outlineLevel="2" x14ac:dyDescent="0.2">
      <c r="A280" s="103"/>
      <c r="B280" s="92" t="s">
        <v>89</v>
      </c>
      <c r="C280" s="81">
        <v>8013477.7300000004</v>
      </c>
      <c r="D280" s="86">
        <v>264</v>
      </c>
      <c r="E280" s="81">
        <v>0</v>
      </c>
      <c r="F280" s="82">
        <v>0</v>
      </c>
      <c r="G280" s="83">
        <v>8013477.7300000004</v>
      </c>
      <c r="H280" s="84">
        <v>264</v>
      </c>
    </row>
    <row r="281" spans="1:8" s="8" customFormat="1" outlineLevel="2" x14ac:dyDescent="0.2">
      <c r="A281" s="103"/>
      <c r="B281" s="92" t="s">
        <v>90</v>
      </c>
      <c r="C281" s="81">
        <v>8013477.7300000004</v>
      </c>
      <c r="D281" s="86">
        <v>264</v>
      </c>
      <c r="E281" s="81">
        <v>0</v>
      </c>
      <c r="F281" s="82">
        <v>0</v>
      </c>
      <c r="G281" s="83">
        <v>8013477.7300000004</v>
      </c>
      <c r="H281" s="84">
        <v>264</v>
      </c>
    </row>
    <row r="282" spans="1:8" s="8" customFormat="1" outlineLevel="2" x14ac:dyDescent="0.2">
      <c r="A282" s="103"/>
      <c r="B282" s="92" t="s">
        <v>91</v>
      </c>
      <c r="C282" s="81">
        <v>8013477.7300000004</v>
      </c>
      <c r="D282" s="86">
        <v>264</v>
      </c>
      <c r="E282" s="81">
        <v>0</v>
      </c>
      <c r="F282" s="82">
        <v>0</v>
      </c>
      <c r="G282" s="83">
        <v>8013477.7300000004</v>
      </c>
      <c r="H282" s="84">
        <v>264</v>
      </c>
    </row>
    <row r="283" spans="1:8" s="8" customFormat="1" outlineLevel="2" x14ac:dyDescent="0.2">
      <c r="A283" s="103"/>
      <c r="B283" s="92" t="s">
        <v>92</v>
      </c>
      <c r="C283" s="81">
        <v>8013477.7300000004</v>
      </c>
      <c r="D283" s="86">
        <v>264</v>
      </c>
      <c r="E283" s="81">
        <v>0</v>
      </c>
      <c r="F283" s="82">
        <v>0</v>
      </c>
      <c r="G283" s="83">
        <v>8013477.7300000004</v>
      </c>
      <c r="H283" s="84">
        <v>264</v>
      </c>
    </row>
    <row r="284" spans="1:8" s="8" customFormat="1" outlineLevel="2" x14ac:dyDescent="0.2">
      <c r="A284" s="103"/>
      <c r="B284" s="92" t="s">
        <v>93</v>
      </c>
      <c r="C284" s="81">
        <v>8013477.7300000004</v>
      </c>
      <c r="D284" s="86">
        <v>264</v>
      </c>
      <c r="E284" s="81">
        <v>0</v>
      </c>
      <c r="F284" s="82">
        <v>0</v>
      </c>
      <c r="G284" s="83">
        <v>8013477.7300000004</v>
      </c>
      <c r="H284" s="84">
        <v>264</v>
      </c>
    </row>
    <row r="285" spans="1:8" s="8" customFormat="1" outlineLevel="2" x14ac:dyDescent="0.2">
      <c r="A285" s="103"/>
      <c r="B285" s="92" t="s">
        <v>94</v>
      </c>
      <c r="C285" s="81">
        <v>8013477.7300000004</v>
      </c>
      <c r="D285" s="86">
        <v>264</v>
      </c>
      <c r="E285" s="81">
        <v>0</v>
      </c>
      <c r="F285" s="82">
        <v>0</v>
      </c>
      <c r="G285" s="83">
        <v>8013477.7300000004</v>
      </c>
      <c r="H285" s="84">
        <v>264</v>
      </c>
    </row>
    <row r="286" spans="1:8" s="8" customFormat="1" outlineLevel="2" x14ac:dyDescent="0.2">
      <c r="A286" s="103"/>
      <c r="B286" s="92" t="s">
        <v>95</v>
      </c>
      <c r="C286" s="81">
        <v>8013477.7300000004</v>
      </c>
      <c r="D286" s="86">
        <v>264</v>
      </c>
      <c r="E286" s="81">
        <v>0</v>
      </c>
      <c r="F286" s="82">
        <v>0</v>
      </c>
      <c r="G286" s="83">
        <v>8013477.7300000004</v>
      </c>
      <c r="H286" s="84">
        <v>264</v>
      </c>
    </row>
    <row r="287" spans="1:8" s="8" customFormat="1" outlineLevel="2" x14ac:dyDescent="0.2">
      <c r="A287" s="103"/>
      <c r="B287" s="92" t="s">
        <v>96</v>
      </c>
      <c r="C287" s="81">
        <v>8013477.7300000004</v>
      </c>
      <c r="D287" s="86">
        <v>264</v>
      </c>
      <c r="E287" s="81">
        <v>0</v>
      </c>
      <c r="F287" s="82">
        <v>0</v>
      </c>
      <c r="G287" s="83">
        <v>8013477.7300000004</v>
      </c>
      <c r="H287" s="84">
        <v>264</v>
      </c>
    </row>
    <row r="288" spans="1:8" s="8" customFormat="1" outlineLevel="2" x14ac:dyDescent="0.2">
      <c r="A288" s="103"/>
      <c r="B288" s="92" t="s">
        <v>97</v>
      </c>
      <c r="C288" s="81">
        <v>8013477.7300000004</v>
      </c>
      <c r="D288" s="86">
        <v>264</v>
      </c>
      <c r="E288" s="81">
        <v>5124248.18</v>
      </c>
      <c r="F288" s="82">
        <v>142</v>
      </c>
      <c r="G288" s="83">
        <v>13137725.91</v>
      </c>
      <c r="H288" s="84">
        <v>406</v>
      </c>
    </row>
    <row r="289" spans="1:8" s="8" customFormat="1" outlineLevel="2" x14ac:dyDescent="0.2">
      <c r="A289" s="103"/>
      <c r="B289" s="92" t="s">
        <v>98</v>
      </c>
      <c r="C289" s="81">
        <v>8013477.7300000004</v>
      </c>
      <c r="D289" s="86">
        <v>264</v>
      </c>
      <c r="E289" s="81">
        <v>0</v>
      </c>
      <c r="F289" s="82">
        <v>0</v>
      </c>
      <c r="G289" s="83">
        <v>8013477.7300000004</v>
      </c>
      <c r="H289" s="84">
        <v>264</v>
      </c>
    </row>
    <row r="290" spans="1:8" s="8" customFormat="1" outlineLevel="2" x14ac:dyDescent="0.2">
      <c r="A290" s="103"/>
      <c r="B290" s="92" t="s">
        <v>99</v>
      </c>
      <c r="C290" s="81">
        <v>8104539.9699999997</v>
      </c>
      <c r="D290" s="86">
        <v>267</v>
      </c>
      <c r="E290" s="81">
        <v>0</v>
      </c>
      <c r="F290" s="82">
        <v>0</v>
      </c>
      <c r="G290" s="83">
        <v>8104539.9699999997</v>
      </c>
      <c r="H290" s="84">
        <v>267</v>
      </c>
    </row>
    <row r="291" spans="1:8" s="8" customFormat="1" collapsed="1" x14ac:dyDescent="0.2">
      <c r="A291" s="87" t="s">
        <v>135</v>
      </c>
      <c r="B291" s="87" t="s">
        <v>31</v>
      </c>
      <c r="C291" s="78">
        <v>232483484</v>
      </c>
      <c r="D291" s="79">
        <v>7839</v>
      </c>
      <c r="E291" s="78">
        <v>505169.91999999998</v>
      </c>
      <c r="F291" s="79">
        <v>15</v>
      </c>
      <c r="G291" s="78">
        <v>232988653.91999999</v>
      </c>
      <c r="H291" s="79">
        <v>7854</v>
      </c>
    </row>
    <row r="292" spans="1:8" s="8" customFormat="1" outlineLevel="2" x14ac:dyDescent="0.2">
      <c r="A292" s="103"/>
      <c r="B292" s="92" t="s">
        <v>88</v>
      </c>
      <c r="C292" s="81">
        <v>19366209.34</v>
      </c>
      <c r="D292" s="86">
        <v>653</v>
      </c>
      <c r="E292" s="81">
        <v>0</v>
      </c>
      <c r="F292" s="82">
        <v>0</v>
      </c>
      <c r="G292" s="83">
        <v>19366209.34</v>
      </c>
      <c r="H292" s="84">
        <v>653</v>
      </c>
    </row>
    <row r="293" spans="1:8" s="8" customFormat="1" outlineLevel="2" x14ac:dyDescent="0.2">
      <c r="A293" s="103"/>
      <c r="B293" s="92" t="s">
        <v>89</v>
      </c>
      <c r="C293" s="81">
        <v>19366209.34</v>
      </c>
      <c r="D293" s="86">
        <v>653</v>
      </c>
      <c r="E293" s="81">
        <v>0</v>
      </c>
      <c r="F293" s="82">
        <v>0</v>
      </c>
      <c r="G293" s="83">
        <v>19366209.34</v>
      </c>
      <c r="H293" s="84">
        <v>653</v>
      </c>
    </row>
    <row r="294" spans="1:8" s="8" customFormat="1" outlineLevel="2" x14ac:dyDescent="0.2">
      <c r="A294" s="103"/>
      <c r="B294" s="92" t="s">
        <v>90</v>
      </c>
      <c r="C294" s="81">
        <v>19366209.34</v>
      </c>
      <c r="D294" s="86">
        <v>653</v>
      </c>
      <c r="E294" s="81">
        <v>0</v>
      </c>
      <c r="F294" s="82">
        <v>0</v>
      </c>
      <c r="G294" s="83">
        <v>19366209.34</v>
      </c>
      <c r="H294" s="84">
        <v>653</v>
      </c>
    </row>
    <row r="295" spans="1:8" s="8" customFormat="1" outlineLevel="2" x14ac:dyDescent="0.2">
      <c r="A295" s="103"/>
      <c r="B295" s="92" t="s">
        <v>91</v>
      </c>
      <c r="C295" s="81">
        <v>19366209.34</v>
      </c>
      <c r="D295" s="86">
        <v>653</v>
      </c>
      <c r="E295" s="81">
        <v>0</v>
      </c>
      <c r="F295" s="82">
        <v>0</v>
      </c>
      <c r="G295" s="83">
        <v>19366209.34</v>
      </c>
      <c r="H295" s="84">
        <v>653</v>
      </c>
    </row>
    <row r="296" spans="1:8" s="8" customFormat="1" outlineLevel="2" x14ac:dyDescent="0.2">
      <c r="A296" s="103"/>
      <c r="B296" s="92" t="s">
        <v>92</v>
      </c>
      <c r="C296" s="81">
        <v>19366209.34</v>
      </c>
      <c r="D296" s="86">
        <v>653</v>
      </c>
      <c r="E296" s="81">
        <v>0</v>
      </c>
      <c r="F296" s="82">
        <v>0</v>
      </c>
      <c r="G296" s="83">
        <v>19366209.34</v>
      </c>
      <c r="H296" s="84">
        <v>653</v>
      </c>
    </row>
    <row r="297" spans="1:8" s="8" customFormat="1" outlineLevel="2" x14ac:dyDescent="0.2">
      <c r="A297" s="103"/>
      <c r="B297" s="92" t="s">
        <v>93</v>
      </c>
      <c r="C297" s="81">
        <v>19366209.34</v>
      </c>
      <c r="D297" s="86">
        <v>653</v>
      </c>
      <c r="E297" s="81">
        <v>0</v>
      </c>
      <c r="F297" s="82">
        <v>0</v>
      </c>
      <c r="G297" s="83">
        <v>19366209.34</v>
      </c>
      <c r="H297" s="84">
        <v>653</v>
      </c>
    </row>
    <row r="298" spans="1:8" s="8" customFormat="1" outlineLevel="2" x14ac:dyDescent="0.2">
      <c r="A298" s="103"/>
      <c r="B298" s="92" t="s">
        <v>94</v>
      </c>
      <c r="C298" s="81">
        <v>19366209.34</v>
      </c>
      <c r="D298" s="86">
        <v>653</v>
      </c>
      <c r="E298" s="81">
        <v>0</v>
      </c>
      <c r="F298" s="82">
        <v>0</v>
      </c>
      <c r="G298" s="83">
        <v>19366209.34</v>
      </c>
      <c r="H298" s="84">
        <v>653</v>
      </c>
    </row>
    <row r="299" spans="1:8" s="8" customFormat="1" outlineLevel="2" x14ac:dyDescent="0.2">
      <c r="A299" s="103"/>
      <c r="B299" s="92" t="s">
        <v>95</v>
      </c>
      <c r="C299" s="81">
        <v>19366209.34</v>
      </c>
      <c r="D299" s="86">
        <v>653</v>
      </c>
      <c r="E299" s="81">
        <v>0</v>
      </c>
      <c r="F299" s="82">
        <v>0</v>
      </c>
      <c r="G299" s="83">
        <v>19366209.34</v>
      </c>
      <c r="H299" s="84">
        <v>653</v>
      </c>
    </row>
    <row r="300" spans="1:8" s="8" customFormat="1" outlineLevel="2" x14ac:dyDescent="0.2">
      <c r="A300" s="103"/>
      <c r="B300" s="92" t="s">
        <v>96</v>
      </c>
      <c r="C300" s="81">
        <v>19366209.34</v>
      </c>
      <c r="D300" s="86">
        <v>653</v>
      </c>
      <c r="E300" s="81">
        <v>0</v>
      </c>
      <c r="F300" s="82">
        <v>0</v>
      </c>
      <c r="G300" s="83">
        <v>19366209.34</v>
      </c>
      <c r="H300" s="84">
        <v>653</v>
      </c>
    </row>
    <row r="301" spans="1:8" s="8" customFormat="1" outlineLevel="2" x14ac:dyDescent="0.2">
      <c r="A301" s="103"/>
      <c r="B301" s="92" t="s">
        <v>97</v>
      </c>
      <c r="C301" s="81">
        <v>19366209.34</v>
      </c>
      <c r="D301" s="86">
        <v>653</v>
      </c>
      <c r="E301" s="81">
        <v>505169.91999999998</v>
      </c>
      <c r="F301" s="82">
        <v>15</v>
      </c>
      <c r="G301" s="83">
        <v>19871379.260000002</v>
      </c>
      <c r="H301" s="84">
        <v>668</v>
      </c>
    </row>
    <row r="302" spans="1:8" s="8" customFormat="1" outlineLevel="2" x14ac:dyDescent="0.2">
      <c r="A302" s="103"/>
      <c r="B302" s="92" t="s">
        <v>98</v>
      </c>
      <c r="C302" s="81">
        <v>19366209.34</v>
      </c>
      <c r="D302" s="86">
        <v>653</v>
      </c>
      <c r="E302" s="81">
        <v>0</v>
      </c>
      <c r="F302" s="82">
        <v>0</v>
      </c>
      <c r="G302" s="83">
        <v>19366209.34</v>
      </c>
      <c r="H302" s="84">
        <v>653</v>
      </c>
    </row>
    <row r="303" spans="1:8" s="8" customFormat="1" outlineLevel="2" x14ac:dyDescent="0.2">
      <c r="A303" s="103"/>
      <c r="B303" s="92" t="s">
        <v>99</v>
      </c>
      <c r="C303" s="81">
        <v>19455181.260000002</v>
      </c>
      <c r="D303" s="86">
        <v>656</v>
      </c>
      <c r="E303" s="81">
        <v>0</v>
      </c>
      <c r="F303" s="82">
        <v>0</v>
      </c>
      <c r="G303" s="83">
        <v>19455181.260000002</v>
      </c>
      <c r="H303" s="84">
        <v>656</v>
      </c>
    </row>
    <row r="304" spans="1:8" s="8" customFormat="1" collapsed="1" x14ac:dyDescent="0.2">
      <c r="A304" s="87" t="s">
        <v>138</v>
      </c>
      <c r="B304" s="87" t="s">
        <v>34</v>
      </c>
      <c r="C304" s="78">
        <v>66061749</v>
      </c>
      <c r="D304" s="79">
        <v>2542</v>
      </c>
      <c r="E304" s="78">
        <v>2455877.7000000002</v>
      </c>
      <c r="F304" s="79">
        <v>54</v>
      </c>
      <c r="G304" s="78">
        <v>68517626.700000003</v>
      </c>
      <c r="H304" s="79">
        <v>2596</v>
      </c>
    </row>
    <row r="305" spans="1:8" s="8" customFormat="1" outlineLevel="2" x14ac:dyDescent="0.2">
      <c r="A305" s="103"/>
      <c r="B305" s="92" t="s">
        <v>88</v>
      </c>
      <c r="C305" s="81">
        <v>5509477.0999999996</v>
      </c>
      <c r="D305" s="86">
        <v>212</v>
      </c>
      <c r="E305" s="81"/>
      <c r="F305" s="86"/>
      <c r="G305" s="83">
        <v>5509477.0999999996</v>
      </c>
      <c r="H305" s="84">
        <v>212</v>
      </c>
    </row>
    <row r="306" spans="1:8" s="8" customFormat="1" outlineLevel="2" x14ac:dyDescent="0.2">
      <c r="A306" s="103"/>
      <c r="B306" s="92" t="s">
        <v>89</v>
      </c>
      <c r="C306" s="81">
        <v>5509477.0999999996</v>
      </c>
      <c r="D306" s="86">
        <v>212</v>
      </c>
      <c r="E306" s="81"/>
      <c r="F306" s="86"/>
      <c r="G306" s="83">
        <v>5509477.0999999996</v>
      </c>
      <c r="H306" s="84">
        <v>212</v>
      </c>
    </row>
    <row r="307" spans="1:8" s="8" customFormat="1" outlineLevel="2" x14ac:dyDescent="0.2">
      <c r="A307" s="103"/>
      <c r="B307" s="92" t="s">
        <v>90</v>
      </c>
      <c r="C307" s="81">
        <v>5509477.0999999996</v>
      </c>
      <c r="D307" s="86">
        <v>212</v>
      </c>
      <c r="E307" s="81"/>
      <c r="F307" s="86"/>
      <c r="G307" s="83">
        <v>5509477.0999999996</v>
      </c>
      <c r="H307" s="84">
        <v>212</v>
      </c>
    </row>
    <row r="308" spans="1:8" s="8" customFormat="1" outlineLevel="2" x14ac:dyDescent="0.2">
      <c r="A308" s="103"/>
      <c r="B308" s="92" t="s">
        <v>91</v>
      </c>
      <c r="C308" s="81">
        <v>5509477.0999999996</v>
      </c>
      <c r="D308" s="86">
        <v>212</v>
      </c>
      <c r="E308" s="81"/>
      <c r="F308" s="86"/>
      <c r="G308" s="83">
        <v>5509477.0999999996</v>
      </c>
      <c r="H308" s="84">
        <v>212</v>
      </c>
    </row>
    <row r="309" spans="1:8" s="8" customFormat="1" outlineLevel="2" x14ac:dyDescent="0.2">
      <c r="A309" s="103"/>
      <c r="B309" s="92" t="s">
        <v>92</v>
      </c>
      <c r="C309" s="81">
        <v>5509477.0999999996</v>
      </c>
      <c r="D309" s="86">
        <v>212</v>
      </c>
      <c r="E309" s="81"/>
      <c r="F309" s="86"/>
      <c r="G309" s="83">
        <v>5509477.0999999996</v>
      </c>
      <c r="H309" s="84">
        <v>212</v>
      </c>
    </row>
    <row r="310" spans="1:8" s="8" customFormat="1" outlineLevel="2" x14ac:dyDescent="0.2">
      <c r="A310" s="103"/>
      <c r="B310" s="92" t="s">
        <v>93</v>
      </c>
      <c r="C310" s="81">
        <v>5509477.0999999996</v>
      </c>
      <c r="D310" s="86">
        <v>212</v>
      </c>
      <c r="E310" s="81"/>
      <c r="F310" s="86"/>
      <c r="G310" s="83">
        <v>5509477.0999999996</v>
      </c>
      <c r="H310" s="84">
        <v>212</v>
      </c>
    </row>
    <row r="311" spans="1:8" s="8" customFormat="1" outlineLevel="2" x14ac:dyDescent="0.2">
      <c r="A311" s="103"/>
      <c r="B311" s="92" t="s">
        <v>94</v>
      </c>
      <c r="C311" s="81">
        <v>5509477.0999999996</v>
      </c>
      <c r="D311" s="86">
        <v>212</v>
      </c>
      <c r="E311" s="81"/>
      <c r="F311" s="86"/>
      <c r="G311" s="83">
        <v>5509477.0999999996</v>
      </c>
      <c r="H311" s="84">
        <v>212</v>
      </c>
    </row>
    <row r="312" spans="1:8" s="8" customFormat="1" outlineLevel="2" x14ac:dyDescent="0.2">
      <c r="A312" s="103"/>
      <c r="B312" s="92" t="s">
        <v>95</v>
      </c>
      <c r="C312" s="81">
        <v>5509477.0999999996</v>
      </c>
      <c r="D312" s="86">
        <v>212</v>
      </c>
      <c r="E312" s="81"/>
      <c r="F312" s="86"/>
      <c r="G312" s="83">
        <v>5509477.0999999996</v>
      </c>
      <c r="H312" s="84">
        <v>212</v>
      </c>
    </row>
    <row r="313" spans="1:8" s="8" customFormat="1" outlineLevel="2" x14ac:dyDescent="0.2">
      <c r="A313" s="103"/>
      <c r="B313" s="92" t="s">
        <v>96</v>
      </c>
      <c r="C313" s="81">
        <v>5509477.0999999996</v>
      </c>
      <c r="D313" s="86">
        <v>212</v>
      </c>
      <c r="E313" s="81"/>
      <c r="F313" s="86"/>
      <c r="G313" s="83">
        <v>5509477.0999999996</v>
      </c>
      <c r="H313" s="84">
        <v>212</v>
      </c>
    </row>
    <row r="314" spans="1:8" s="8" customFormat="1" outlineLevel="2" x14ac:dyDescent="0.2">
      <c r="A314" s="103"/>
      <c r="B314" s="92" t="s">
        <v>97</v>
      </c>
      <c r="C314" s="81">
        <v>5509477.0999999996</v>
      </c>
      <c r="D314" s="86">
        <v>212</v>
      </c>
      <c r="E314" s="81">
        <v>2455877.7000000002</v>
      </c>
      <c r="F314" s="82">
        <v>54</v>
      </c>
      <c r="G314" s="83">
        <v>7965354.7999999998</v>
      </c>
      <c r="H314" s="84">
        <v>266</v>
      </c>
    </row>
    <row r="315" spans="1:8" s="8" customFormat="1" outlineLevel="2" x14ac:dyDescent="0.2">
      <c r="A315" s="103"/>
      <c r="B315" s="92" t="s">
        <v>98</v>
      </c>
      <c r="C315" s="81">
        <v>5509477.0999999996</v>
      </c>
      <c r="D315" s="86">
        <v>212</v>
      </c>
      <c r="E315" s="81"/>
      <c r="F315" s="86"/>
      <c r="G315" s="83">
        <v>5509477.0999999996</v>
      </c>
      <c r="H315" s="84">
        <v>212</v>
      </c>
    </row>
    <row r="316" spans="1:8" s="8" customFormat="1" outlineLevel="2" x14ac:dyDescent="0.2">
      <c r="A316" s="103"/>
      <c r="B316" s="92" t="s">
        <v>99</v>
      </c>
      <c r="C316" s="81">
        <v>5457500.9000000004</v>
      </c>
      <c r="D316" s="86">
        <v>210</v>
      </c>
      <c r="E316" s="81"/>
      <c r="F316" s="86"/>
      <c r="G316" s="83">
        <v>5457500.9000000004</v>
      </c>
      <c r="H316" s="84">
        <v>210</v>
      </c>
    </row>
    <row r="317" spans="1:8" s="8" customFormat="1" collapsed="1" x14ac:dyDescent="0.2">
      <c r="A317" s="87" t="s">
        <v>139</v>
      </c>
      <c r="B317" s="87" t="s">
        <v>35</v>
      </c>
      <c r="C317" s="78">
        <v>132868326</v>
      </c>
      <c r="D317" s="79">
        <v>4341</v>
      </c>
      <c r="E317" s="78">
        <v>1128922.77</v>
      </c>
      <c r="F317" s="79">
        <v>40</v>
      </c>
      <c r="G317" s="78">
        <v>133997248.77</v>
      </c>
      <c r="H317" s="79">
        <v>4381</v>
      </c>
    </row>
    <row r="318" spans="1:8" s="8" customFormat="1" outlineLevel="2" x14ac:dyDescent="0.2">
      <c r="A318" s="103"/>
      <c r="B318" s="92" t="s">
        <v>88</v>
      </c>
      <c r="C318" s="81">
        <v>11080012.439999999</v>
      </c>
      <c r="D318" s="86">
        <v>362</v>
      </c>
      <c r="E318" s="81"/>
      <c r="F318" s="86"/>
      <c r="G318" s="83">
        <v>11080012.439999999</v>
      </c>
      <c r="H318" s="84">
        <v>362</v>
      </c>
    </row>
    <row r="319" spans="1:8" s="8" customFormat="1" outlineLevel="2" x14ac:dyDescent="0.2">
      <c r="A319" s="103"/>
      <c r="B319" s="92" t="s">
        <v>89</v>
      </c>
      <c r="C319" s="81">
        <v>11080012.439999999</v>
      </c>
      <c r="D319" s="86">
        <v>362</v>
      </c>
      <c r="E319" s="81"/>
      <c r="F319" s="86"/>
      <c r="G319" s="83">
        <v>11080012.439999999</v>
      </c>
      <c r="H319" s="84">
        <v>362</v>
      </c>
    </row>
    <row r="320" spans="1:8" s="8" customFormat="1" outlineLevel="2" x14ac:dyDescent="0.2">
      <c r="A320" s="103"/>
      <c r="B320" s="92" t="s">
        <v>90</v>
      </c>
      <c r="C320" s="81">
        <v>11080012.439999999</v>
      </c>
      <c r="D320" s="86">
        <v>362</v>
      </c>
      <c r="E320" s="81"/>
      <c r="F320" s="86"/>
      <c r="G320" s="83">
        <v>11080012.439999999</v>
      </c>
      <c r="H320" s="84">
        <v>362</v>
      </c>
    </row>
    <row r="321" spans="1:8" s="8" customFormat="1" outlineLevel="2" x14ac:dyDescent="0.2">
      <c r="A321" s="103"/>
      <c r="B321" s="92" t="s">
        <v>91</v>
      </c>
      <c r="C321" s="81">
        <v>11080012.439999999</v>
      </c>
      <c r="D321" s="86">
        <v>362</v>
      </c>
      <c r="E321" s="81"/>
      <c r="F321" s="86"/>
      <c r="G321" s="83">
        <v>11080012.439999999</v>
      </c>
      <c r="H321" s="84">
        <v>362</v>
      </c>
    </row>
    <row r="322" spans="1:8" s="8" customFormat="1" outlineLevel="2" x14ac:dyDescent="0.2">
      <c r="A322" s="103"/>
      <c r="B322" s="92" t="s">
        <v>92</v>
      </c>
      <c r="C322" s="81">
        <v>11080012.439999999</v>
      </c>
      <c r="D322" s="86">
        <v>362</v>
      </c>
      <c r="E322" s="81"/>
      <c r="F322" s="86"/>
      <c r="G322" s="83">
        <v>11080012.439999999</v>
      </c>
      <c r="H322" s="84">
        <v>362</v>
      </c>
    </row>
    <row r="323" spans="1:8" s="8" customFormat="1" outlineLevel="2" x14ac:dyDescent="0.2">
      <c r="A323" s="103"/>
      <c r="B323" s="92" t="s">
        <v>93</v>
      </c>
      <c r="C323" s="81">
        <v>11080012.439999999</v>
      </c>
      <c r="D323" s="86">
        <v>362</v>
      </c>
      <c r="E323" s="81"/>
      <c r="F323" s="86"/>
      <c r="G323" s="83">
        <v>11080012.439999999</v>
      </c>
      <c r="H323" s="84">
        <v>362</v>
      </c>
    </row>
    <row r="324" spans="1:8" s="8" customFormat="1" outlineLevel="2" x14ac:dyDescent="0.2">
      <c r="A324" s="103"/>
      <c r="B324" s="92" t="s">
        <v>94</v>
      </c>
      <c r="C324" s="81">
        <v>11080012.439999999</v>
      </c>
      <c r="D324" s="86">
        <v>362</v>
      </c>
      <c r="E324" s="81"/>
      <c r="F324" s="86"/>
      <c r="G324" s="83">
        <v>11080012.439999999</v>
      </c>
      <c r="H324" s="84">
        <v>362</v>
      </c>
    </row>
    <row r="325" spans="1:8" s="8" customFormat="1" outlineLevel="2" x14ac:dyDescent="0.2">
      <c r="A325" s="103"/>
      <c r="B325" s="92" t="s">
        <v>95</v>
      </c>
      <c r="C325" s="81">
        <v>11080012.439999999</v>
      </c>
      <c r="D325" s="86">
        <v>362</v>
      </c>
      <c r="E325" s="81"/>
      <c r="F325" s="86"/>
      <c r="G325" s="83">
        <v>11080012.439999999</v>
      </c>
      <c r="H325" s="84">
        <v>362</v>
      </c>
    </row>
    <row r="326" spans="1:8" s="8" customFormat="1" outlineLevel="2" x14ac:dyDescent="0.2">
      <c r="A326" s="103"/>
      <c r="B326" s="92" t="s">
        <v>96</v>
      </c>
      <c r="C326" s="81">
        <v>11080012.439999999</v>
      </c>
      <c r="D326" s="86">
        <v>362</v>
      </c>
      <c r="E326" s="81"/>
      <c r="F326" s="86"/>
      <c r="G326" s="83">
        <v>11080012.439999999</v>
      </c>
      <c r="H326" s="84">
        <v>362</v>
      </c>
    </row>
    <row r="327" spans="1:8" s="8" customFormat="1" outlineLevel="2" x14ac:dyDescent="0.2">
      <c r="A327" s="103"/>
      <c r="B327" s="92" t="s">
        <v>97</v>
      </c>
      <c r="C327" s="81">
        <v>11080012.439999999</v>
      </c>
      <c r="D327" s="86">
        <v>362</v>
      </c>
      <c r="E327" s="81">
        <v>1128922.77</v>
      </c>
      <c r="F327" s="82">
        <v>40</v>
      </c>
      <c r="G327" s="83">
        <v>12208935.210000001</v>
      </c>
      <c r="H327" s="84">
        <v>402</v>
      </c>
    </row>
    <row r="328" spans="1:8" s="8" customFormat="1" outlineLevel="2" x14ac:dyDescent="0.2">
      <c r="A328" s="103"/>
      <c r="B328" s="92" t="s">
        <v>98</v>
      </c>
      <c r="C328" s="81">
        <v>11080012.439999999</v>
      </c>
      <c r="D328" s="86">
        <v>362</v>
      </c>
      <c r="E328" s="81"/>
      <c r="F328" s="86"/>
      <c r="G328" s="83">
        <v>11080012.439999999</v>
      </c>
      <c r="H328" s="84">
        <v>362</v>
      </c>
    </row>
    <row r="329" spans="1:8" s="8" customFormat="1" outlineLevel="2" x14ac:dyDescent="0.2">
      <c r="A329" s="103"/>
      <c r="B329" s="92" t="s">
        <v>99</v>
      </c>
      <c r="C329" s="81">
        <v>10988189.16</v>
      </c>
      <c r="D329" s="86">
        <v>359</v>
      </c>
      <c r="E329" s="81"/>
      <c r="F329" s="86"/>
      <c r="G329" s="83">
        <v>10988189.16</v>
      </c>
      <c r="H329" s="84">
        <v>359</v>
      </c>
    </row>
    <row r="330" spans="1:8" s="8" customFormat="1" collapsed="1" x14ac:dyDescent="0.2">
      <c r="A330" s="87" t="s">
        <v>140</v>
      </c>
      <c r="B330" s="87" t="s">
        <v>36</v>
      </c>
      <c r="C330" s="78">
        <v>32839485</v>
      </c>
      <c r="D330" s="79">
        <v>1268</v>
      </c>
      <c r="E330" s="78">
        <v>1366662.91</v>
      </c>
      <c r="F330" s="79">
        <v>44</v>
      </c>
      <c r="G330" s="78">
        <v>34206147.909999996</v>
      </c>
      <c r="H330" s="79">
        <v>1312</v>
      </c>
    </row>
    <row r="331" spans="1:8" s="8" customFormat="1" outlineLevel="2" x14ac:dyDescent="0.2">
      <c r="A331" s="103"/>
      <c r="B331" s="92" t="s">
        <v>88</v>
      </c>
      <c r="C331" s="81">
        <v>2745256.63</v>
      </c>
      <c r="D331" s="86">
        <v>106</v>
      </c>
      <c r="E331" s="81"/>
      <c r="F331" s="86"/>
      <c r="G331" s="83">
        <v>2745256.63</v>
      </c>
      <c r="H331" s="84">
        <v>106</v>
      </c>
    </row>
    <row r="332" spans="1:8" s="8" customFormat="1" outlineLevel="2" x14ac:dyDescent="0.2">
      <c r="A332" s="103"/>
      <c r="B332" s="92" t="s">
        <v>89</v>
      </c>
      <c r="C332" s="81">
        <v>2745256.63</v>
      </c>
      <c r="D332" s="86">
        <v>106</v>
      </c>
      <c r="E332" s="81"/>
      <c r="F332" s="86"/>
      <c r="G332" s="83">
        <v>2745256.63</v>
      </c>
      <c r="H332" s="84">
        <v>106</v>
      </c>
    </row>
    <row r="333" spans="1:8" s="8" customFormat="1" outlineLevel="2" x14ac:dyDescent="0.2">
      <c r="A333" s="103"/>
      <c r="B333" s="92" t="s">
        <v>90</v>
      </c>
      <c r="C333" s="81">
        <v>2745256.63</v>
      </c>
      <c r="D333" s="86">
        <v>106</v>
      </c>
      <c r="E333" s="81"/>
      <c r="F333" s="86"/>
      <c r="G333" s="83">
        <v>2745256.63</v>
      </c>
      <c r="H333" s="84">
        <v>106</v>
      </c>
    </row>
    <row r="334" spans="1:8" s="8" customFormat="1" outlineLevel="2" x14ac:dyDescent="0.2">
      <c r="A334" s="103"/>
      <c r="B334" s="92" t="s">
        <v>91</v>
      </c>
      <c r="C334" s="81">
        <v>2745256.63</v>
      </c>
      <c r="D334" s="86">
        <v>106</v>
      </c>
      <c r="E334" s="81"/>
      <c r="F334" s="86"/>
      <c r="G334" s="83">
        <v>2745256.63</v>
      </c>
      <c r="H334" s="84">
        <v>106</v>
      </c>
    </row>
    <row r="335" spans="1:8" s="8" customFormat="1" outlineLevel="2" x14ac:dyDescent="0.2">
      <c r="A335" s="103"/>
      <c r="B335" s="92" t="s">
        <v>92</v>
      </c>
      <c r="C335" s="81">
        <v>2745256.63</v>
      </c>
      <c r="D335" s="86">
        <v>106</v>
      </c>
      <c r="E335" s="81"/>
      <c r="F335" s="86"/>
      <c r="G335" s="83">
        <v>2745256.63</v>
      </c>
      <c r="H335" s="84">
        <v>106</v>
      </c>
    </row>
    <row r="336" spans="1:8" s="8" customFormat="1" outlineLevel="2" x14ac:dyDescent="0.2">
      <c r="A336" s="103"/>
      <c r="B336" s="92" t="s">
        <v>93</v>
      </c>
      <c r="C336" s="81">
        <v>2745256.63</v>
      </c>
      <c r="D336" s="86">
        <v>106</v>
      </c>
      <c r="E336" s="81"/>
      <c r="F336" s="86"/>
      <c r="G336" s="83">
        <v>2745256.63</v>
      </c>
      <c r="H336" s="84">
        <v>106</v>
      </c>
    </row>
    <row r="337" spans="1:8" s="8" customFormat="1" outlineLevel="2" x14ac:dyDescent="0.2">
      <c r="A337" s="103"/>
      <c r="B337" s="92" t="s">
        <v>94</v>
      </c>
      <c r="C337" s="81">
        <v>2745256.63</v>
      </c>
      <c r="D337" s="86">
        <v>106</v>
      </c>
      <c r="E337" s="81"/>
      <c r="F337" s="86"/>
      <c r="G337" s="83">
        <v>2745256.63</v>
      </c>
      <c r="H337" s="84">
        <v>106</v>
      </c>
    </row>
    <row r="338" spans="1:8" s="8" customFormat="1" outlineLevel="2" x14ac:dyDescent="0.2">
      <c r="A338" s="103"/>
      <c r="B338" s="92" t="s">
        <v>95</v>
      </c>
      <c r="C338" s="81">
        <v>2745256.63</v>
      </c>
      <c r="D338" s="86">
        <v>106</v>
      </c>
      <c r="E338" s="81"/>
      <c r="F338" s="86"/>
      <c r="G338" s="83">
        <v>2745256.63</v>
      </c>
      <c r="H338" s="84">
        <v>106</v>
      </c>
    </row>
    <row r="339" spans="1:8" s="8" customFormat="1" outlineLevel="2" x14ac:dyDescent="0.2">
      <c r="A339" s="103"/>
      <c r="B339" s="92" t="s">
        <v>96</v>
      </c>
      <c r="C339" s="81">
        <v>2745256.63</v>
      </c>
      <c r="D339" s="86">
        <v>106</v>
      </c>
      <c r="E339" s="81"/>
      <c r="F339" s="86"/>
      <c r="G339" s="83">
        <v>2745256.63</v>
      </c>
      <c r="H339" s="84">
        <v>106</v>
      </c>
    </row>
    <row r="340" spans="1:8" s="8" customFormat="1" outlineLevel="2" x14ac:dyDescent="0.2">
      <c r="A340" s="103"/>
      <c r="B340" s="92" t="s">
        <v>97</v>
      </c>
      <c r="C340" s="81">
        <v>2745256.63</v>
      </c>
      <c r="D340" s="86">
        <v>106</v>
      </c>
      <c r="E340" s="81">
        <v>1366662.91</v>
      </c>
      <c r="F340" s="82">
        <v>44</v>
      </c>
      <c r="G340" s="83">
        <v>4111919.54</v>
      </c>
      <c r="H340" s="84">
        <v>150</v>
      </c>
    </row>
    <row r="341" spans="1:8" s="8" customFormat="1" outlineLevel="2" x14ac:dyDescent="0.2">
      <c r="A341" s="103"/>
      <c r="B341" s="92" t="s">
        <v>98</v>
      </c>
      <c r="C341" s="81">
        <v>2745256.63</v>
      </c>
      <c r="D341" s="86">
        <v>106</v>
      </c>
      <c r="E341" s="81"/>
      <c r="F341" s="86"/>
      <c r="G341" s="83">
        <v>2745256.63</v>
      </c>
      <c r="H341" s="84">
        <v>106</v>
      </c>
    </row>
    <row r="342" spans="1:8" s="8" customFormat="1" outlineLevel="2" x14ac:dyDescent="0.2">
      <c r="A342" s="103"/>
      <c r="B342" s="92" t="s">
        <v>99</v>
      </c>
      <c r="C342" s="81">
        <v>2641662.0699999998</v>
      </c>
      <c r="D342" s="86">
        <v>102</v>
      </c>
      <c r="E342" s="81"/>
      <c r="F342" s="86"/>
      <c r="G342" s="83">
        <v>2641662.0699999998</v>
      </c>
      <c r="H342" s="84">
        <v>102</v>
      </c>
    </row>
    <row r="343" spans="1:8" s="8" customFormat="1" collapsed="1" x14ac:dyDescent="0.2">
      <c r="A343" s="87" t="s">
        <v>141</v>
      </c>
      <c r="B343" s="87" t="s">
        <v>37</v>
      </c>
      <c r="C343" s="78">
        <v>224321168</v>
      </c>
      <c r="D343" s="79">
        <v>7866</v>
      </c>
      <c r="E343" s="78">
        <v>1122945.99</v>
      </c>
      <c r="F343" s="79">
        <v>35</v>
      </c>
      <c r="G343" s="78">
        <v>225444113.99000001</v>
      </c>
      <c r="H343" s="79">
        <v>7901</v>
      </c>
    </row>
    <row r="344" spans="1:8" s="8" customFormat="1" outlineLevel="2" x14ac:dyDescent="0.2">
      <c r="A344" s="103"/>
      <c r="B344" s="92" t="s">
        <v>88</v>
      </c>
      <c r="C344" s="81">
        <v>18707689.579999998</v>
      </c>
      <c r="D344" s="86">
        <v>656</v>
      </c>
      <c r="E344" s="81">
        <v>0</v>
      </c>
      <c r="F344" s="82">
        <v>0</v>
      </c>
      <c r="G344" s="83">
        <v>18707689.579999998</v>
      </c>
      <c r="H344" s="84">
        <v>656</v>
      </c>
    </row>
    <row r="345" spans="1:8" s="8" customFormat="1" outlineLevel="2" x14ac:dyDescent="0.2">
      <c r="A345" s="103"/>
      <c r="B345" s="92" t="s">
        <v>89</v>
      </c>
      <c r="C345" s="81">
        <v>18707689.579999998</v>
      </c>
      <c r="D345" s="86">
        <v>656</v>
      </c>
      <c r="E345" s="81">
        <v>0</v>
      </c>
      <c r="F345" s="82">
        <v>0</v>
      </c>
      <c r="G345" s="83">
        <v>18707689.579999998</v>
      </c>
      <c r="H345" s="84">
        <v>656</v>
      </c>
    </row>
    <row r="346" spans="1:8" s="8" customFormat="1" outlineLevel="2" x14ac:dyDescent="0.2">
      <c r="A346" s="103"/>
      <c r="B346" s="92" t="s">
        <v>90</v>
      </c>
      <c r="C346" s="81">
        <v>18707689.579999998</v>
      </c>
      <c r="D346" s="86">
        <v>656</v>
      </c>
      <c r="E346" s="81">
        <v>0</v>
      </c>
      <c r="F346" s="82">
        <v>0</v>
      </c>
      <c r="G346" s="83">
        <v>18707689.579999998</v>
      </c>
      <c r="H346" s="84">
        <v>656</v>
      </c>
    </row>
    <row r="347" spans="1:8" s="8" customFormat="1" outlineLevel="2" x14ac:dyDescent="0.2">
      <c r="A347" s="103"/>
      <c r="B347" s="92" t="s">
        <v>91</v>
      </c>
      <c r="C347" s="81">
        <v>18707689.579999998</v>
      </c>
      <c r="D347" s="86">
        <v>656</v>
      </c>
      <c r="E347" s="81">
        <v>0</v>
      </c>
      <c r="F347" s="82">
        <v>0</v>
      </c>
      <c r="G347" s="83">
        <v>18707689.579999998</v>
      </c>
      <c r="H347" s="84">
        <v>656</v>
      </c>
    </row>
    <row r="348" spans="1:8" s="8" customFormat="1" outlineLevel="2" x14ac:dyDescent="0.2">
      <c r="A348" s="103"/>
      <c r="B348" s="92" t="s">
        <v>92</v>
      </c>
      <c r="C348" s="81">
        <v>18707689.579999998</v>
      </c>
      <c r="D348" s="86">
        <v>656</v>
      </c>
      <c r="E348" s="81">
        <v>0</v>
      </c>
      <c r="F348" s="82">
        <v>0</v>
      </c>
      <c r="G348" s="83">
        <v>18707689.579999998</v>
      </c>
      <c r="H348" s="84">
        <v>656</v>
      </c>
    </row>
    <row r="349" spans="1:8" s="8" customFormat="1" outlineLevel="2" x14ac:dyDescent="0.2">
      <c r="A349" s="103"/>
      <c r="B349" s="92" t="s">
        <v>93</v>
      </c>
      <c r="C349" s="81">
        <v>18707689.579999998</v>
      </c>
      <c r="D349" s="86">
        <v>656</v>
      </c>
      <c r="E349" s="81">
        <v>0</v>
      </c>
      <c r="F349" s="82">
        <v>0</v>
      </c>
      <c r="G349" s="83">
        <v>18707689.579999998</v>
      </c>
      <c r="H349" s="84">
        <v>656</v>
      </c>
    </row>
    <row r="350" spans="1:8" s="8" customFormat="1" outlineLevel="2" x14ac:dyDescent="0.2">
      <c r="A350" s="103"/>
      <c r="B350" s="92" t="s">
        <v>94</v>
      </c>
      <c r="C350" s="81">
        <v>18707689.579999998</v>
      </c>
      <c r="D350" s="86">
        <v>656</v>
      </c>
      <c r="E350" s="81">
        <v>0</v>
      </c>
      <c r="F350" s="82">
        <v>0</v>
      </c>
      <c r="G350" s="83">
        <v>18707689.579999998</v>
      </c>
      <c r="H350" s="84">
        <v>656</v>
      </c>
    </row>
    <row r="351" spans="1:8" s="8" customFormat="1" outlineLevel="2" x14ac:dyDescent="0.2">
      <c r="A351" s="103"/>
      <c r="B351" s="92" t="s">
        <v>95</v>
      </c>
      <c r="C351" s="81">
        <v>18707689.579999998</v>
      </c>
      <c r="D351" s="86">
        <v>656</v>
      </c>
      <c r="E351" s="81">
        <v>0</v>
      </c>
      <c r="F351" s="82">
        <v>0</v>
      </c>
      <c r="G351" s="83">
        <v>18707689.579999998</v>
      </c>
      <c r="H351" s="84">
        <v>656</v>
      </c>
    </row>
    <row r="352" spans="1:8" s="8" customFormat="1" outlineLevel="2" x14ac:dyDescent="0.2">
      <c r="A352" s="103"/>
      <c r="B352" s="92" t="s">
        <v>96</v>
      </c>
      <c r="C352" s="81">
        <v>18707689.579999998</v>
      </c>
      <c r="D352" s="86">
        <v>656</v>
      </c>
      <c r="E352" s="81">
        <v>0</v>
      </c>
      <c r="F352" s="82">
        <v>0</v>
      </c>
      <c r="G352" s="83">
        <v>18707689.579999998</v>
      </c>
      <c r="H352" s="84">
        <v>656</v>
      </c>
    </row>
    <row r="353" spans="1:8" s="8" customFormat="1" outlineLevel="2" x14ac:dyDescent="0.2">
      <c r="A353" s="103"/>
      <c r="B353" s="92" t="s">
        <v>97</v>
      </c>
      <c r="C353" s="81">
        <v>18707689.579999998</v>
      </c>
      <c r="D353" s="86">
        <v>656</v>
      </c>
      <c r="E353" s="81">
        <v>1122945.99</v>
      </c>
      <c r="F353" s="82">
        <v>35</v>
      </c>
      <c r="G353" s="83">
        <v>19830635.57</v>
      </c>
      <c r="H353" s="84">
        <v>691</v>
      </c>
    </row>
    <row r="354" spans="1:8" s="8" customFormat="1" outlineLevel="2" x14ac:dyDescent="0.2">
      <c r="A354" s="103"/>
      <c r="B354" s="92" t="s">
        <v>98</v>
      </c>
      <c r="C354" s="81">
        <v>18707689.579999998</v>
      </c>
      <c r="D354" s="86">
        <v>656</v>
      </c>
      <c r="E354" s="81">
        <v>0</v>
      </c>
      <c r="F354" s="82">
        <v>0</v>
      </c>
      <c r="G354" s="83">
        <v>18707689.579999998</v>
      </c>
      <c r="H354" s="84">
        <v>656</v>
      </c>
    </row>
    <row r="355" spans="1:8" s="8" customFormat="1" outlineLevel="2" x14ac:dyDescent="0.2">
      <c r="A355" s="103"/>
      <c r="B355" s="92" t="s">
        <v>99</v>
      </c>
      <c r="C355" s="81">
        <v>18536582.620000001</v>
      </c>
      <c r="D355" s="86">
        <v>650</v>
      </c>
      <c r="E355" s="81">
        <v>0</v>
      </c>
      <c r="F355" s="82">
        <v>0</v>
      </c>
      <c r="G355" s="83">
        <v>18536582.620000001</v>
      </c>
      <c r="H355" s="84">
        <v>650</v>
      </c>
    </row>
    <row r="356" spans="1:8" s="8" customFormat="1" collapsed="1" x14ac:dyDescent="0.2">
      <c r="A356" s="87" t="s">
        <v>142</v>
      </c>
      <c r="B356" s="87" t="s">
        <v>38</v>
      </c>
      <c r="C356" s="78">
        <v>196190613</v>
      </c>
      <c r="D356" s="79">
        <v>7155</v>
      </c>
      <c r="E356" s="78">
        <v>8811029.5800000001</v>
      </c>
      <c r="F356" s="79">
        <v>281</v>
      </c>
      <c r="G356" s="78">
        <v>205001642.58000001</v>
      </c>
      <c r="H356" s="79">
        <v>7436</v>
      </c>
    </row>
    <row r="357" spans="1:8" s="8" customFormat="1" outlineLevel="2" x14ac:dyDescent="0.2">
      <c r="A357" s="103"/>
      <c r="B357" s="92" t="s">
        <v>88</v>
      </c>
      <c r="C357" s="81">
        <v>16342362.73</v>
      </c>
      <c r="D357" s="86">
        <v>596</v>
      </c>
      <c r="E357" s="81">
        <v>0</v>
      </c>
      <c r="F357" s="82">
        <v>0</v>
      </c>
      <c r="G357" s="83">
        <v>16342362.73</v>
      </c>
      <c r="H357" s="84">
        <v>596</v>
      </c>
    </row>
    <row r="358" spans="1:8" s="8" customFormat="1" outlineLevel="2" x14ac:dyDescent="0.2">
      <c r="A358" s="103"/>
      <c r="B358" s="92" t="s">
        <v>89</v>
      </c>
      <c r="C358" s="81">
        <v>16342362.73</v>
      </c>
      <c r="D358" s="86">
        <v>596</v>
      </c>
      <c r="E358" s="81">
        <v>0</v>
      </c>
      <c r="F358" s="82">
        <v>0</v>
      </c>
      <c r="G358" s="83">
        <v>16342362.73</v>
      </c>
      <c r="H358" s="84">
        <v>596</v>
      </c>
    </row>
    <row r="359" spans="1:8" s="8" customFormat="1" outlineLevel="2" x14ac:dyDescent="0.2">
      <c r="A359" s="103"/>
      <c r="B359" s="92" t="s">
        <v>90</v>
      </c>
      <c r="C359" s="81">
        <v>16342362.73</v>
      </c>
      <c r="D359" s="86">
        <v>596</v>
      </c>
      <c r="E359" s="81">
        <v>0</v>
      </c>
      <c r="F359" s="82">
        <v>0</v>
      </c>
      <c r="G359" s="83">
        <v>16342362.73</v>
      </c>
      <c r="H359" s="84">
        <v>596</v>
      </c>
    </row>
    <row r="360" spans="1:8" s="8" customFormat="1" outlineLevel="2" x14ac:dyDescent="0.2">
      <c r="A360" s="103"/>
      <c r="B360" s="92" t="s">
        <v>91</v>
      </c>
      <c r="C360" s="81">
        <v>16342362.73</v>
      </c>
      <c r="D360" s="86">
        <v>596</v>
      </c>
      <c r="E360" s="81">
        <v>0</v>
      </c>
      <c r="F360" s="82">
        <v>0</v>
      </c>
      <c r="G360" s="83">
        <v>16342362.73</v>
      </c>
      <c r="H360" s="84">
        <v>596</v>
      </c>
    </row>
    <row r="361" spans="1:8" s="8" customFormat="1" outlineLevel="2" x14ac:dyDescent="0.2">
      <c r="A361" s="103"/>
      <c r="B361" s="92" t="s">
        <v>92</v>
      </c>
      <c r="C361" s="81">
        <v>25342362.73</v>
      </c>
      <c r="D361" s="86">
        <v>923</v>
      </c>
      <c r="E361" s="81">
        <v>0</v>
      </c>
      <c r="F361" s="82">
        <v>0</v>
      </c>
      <c r="G361" s="83">
        <v>25342362.73</v>
      </c>
      <c r="H361" s="84">
        <v>923</v>
      </c>
    </row>
    <row r="362" spans="1:8" s="8" customFormat="1" outlineLevel="2" x14ac:dyDescent="0.2">
      <c r="A362" s="103"/>
      <c r="B362" s="92" t="s">
        <v>93</v>
      </c>
      <c r="C362" s="81">
        <v>13342362.73</v>
      </c>
      <c r="D362" s="86">
        <v>487</v>
      </c>
      <c r="E362" s="81">
        <v>0</v>
      </c>
      <c r="F362" s="82">
        <v>0</v>
      </c>
      <c r="G362" s="83">
        <v>13342362.73</v>
      </c>
      <c r="H362" s="84">
        <v>487</v>
      </c>
    </row>
    <row r="363" spans="1:8" s="8" customFormat="1" outlineLevel="2" x14ac:dyDescent="0.2">
      <c r="A363" s="103"/>
      <c r="B363" s="92" t="s">
        <v>94</v>
      </c>
      <c r="C363" s="81">
        <v>13342362.73</v>
      </c>
      <c r="D363" s="86">
        <v>487</v>
      </c>
      <c r="E363" s="81">
        <v>0</v>
      </c>
      <c r="F363" s="82">
        <v>0</v>
      </c>
      <c r="G363" s="83">
        <v>13342362.73</v>
      </c>
      <c r="H363" s="84">
        <v>487</v>
      </c>
    </row>
    <row r="364" spans="1:8" s="8" customFormat="1" outlineLevel="2" x14ac:dyDescent="0.2">
      <c r="A364" s="103"/>
      <c r="B364" s="92" t="s">
        <v>95</v>
      </c>
      <c r="C364" s="81">
        <v>13342362.73</v>
      </c>
      <c r="D364" s="86">
        <v>487</v>
      </c>
      <c r="E364" s="81">
        <v>0</v>
      </c>
      <c r="F364" s="82">
        <v>0</v>
      </c>
      <c r="G364" s="83">
        <v>13342362.73</v>
      </c>
      <c r="H364" s="84">
        <v>487</v>
      </c>
    </row>
    <row r="365" spans="1:8" s="8" customFormat="1" outlineLevel="2" x14ac:dyDescent="0.2">
      <c r="A365" s="103"/>
      <c r="B365" s="92" t="s">
        <v>96</v>
      </c>
      <c r="C365" s="81">
        <v>16342362.73</v>
      </c>
      <c r="D365" s="86">
        <v>596</v>
      </c>
      <c r="E365" s="81">
        <v>0</v>
      </c>
      <c r="F365" s="82">
        <v>0</v>
      </c>
      <c r="G365" s="83">
        <v>16342362.73</v>
      </c>
      <c r="H365" s="84">
        <v>596</v>
      </c>
    </row>
    <row r="366" spans="1:8" s="8" customFormat="1" outlineLevel="2" x14ac:dyDescent="0.2">
      <c r="A366" s="103"/>
      <c r="B366" s="92" t="s">
        <v>97</v>
      </c>
      <c r="C366" s="81">
        <v>16342362.73</v>
      </c>
      <c r="D366" s="86">
        <v>596</v>
      </c>
      <c r="E366" s="81">
        <v>8811029.5800000001</v>
      </c>
      <c r="F366" s="82">
        <v>281</v>
      </c>
      <c r="G366" s="83">
        <v>25153392.309999999</v>
      </c>
      <c r="H366" s="84">
        <v>877</v>
      </c>
    </row>
    <row r="367" spans="1:8" s="8" customFormat="1" outlineLevel="2" x14ac:dyDescent="0.2">
      <c r="A367" s="103"/>
      <c r="B367" s="92" t="s">
        <v>98</v>
      </c>
      <c r="C367" s="81">
        <v>16342362.73</v>
      </c>
      <c r="D367" s="86">
        <v>596</v>
      </c>
      <c r="E367" s="81">
        <v>0</v>
      </c>
      <c r="F367" s="82">
        <v>0</v>
      </c>
      <c r="G367" s="83">
        <v>16342362.73</v>
      </c>
      <c r="H367" s="84">
        <v>596</v>
      </c>
    </row>
    <row r="368" spans="1:8" s="8" customFormat="1" outlineLevel="2" x14ac:dyDescent="0.2">
      <c r="A368" s="103"/>
      <c r="B368" s="92" t="s">
        <v>99</v>
      </c>
      <c r="C368" s="81">
        <v>16424622.970000001</v>
      </c>
      <c r="D368" s="86">
        <v>599</v>
      </c>
      <c r="E368" s="81">
        <v>0</v>
      </c>
      <c r="F368" s="82">
        <v>0</v>
      </c>
      <c r="G368" s="83">
        <v>16424622.970000001</v>
      </c>
      <c r="H368" s="84">
        <v>599</v>
      </c>
    </row>
    <row r="369" spans="1:8" s="8" customFormat="1" collapsed="1" x14ac:dyDescent="0.2">
      <c r="A369" s="87" t="s">
        <v>143</v>
      </c>
      <c r="B369" s="87" t="s">
        <v>39</v>
      </c>
      <c r="C369" s="78">
        <v>59817925</v>
      </c>
      <c r="D369" s="79">
        <v>2405</v>
      </c>
      <c r="E369" s="78">
        <v>4526187.38</v>
      </c>
      <c r="F369" s="79">
        <v>119</v>
      </c>
      <c r="G369" s="78">
        <v>64344112.380000003</v>
      </c>
      <c r="H369" s="79">
        <v>2524</v>
      </c>
    </row>
    <row r="370" spans="1:8" s="8" customFormat="1" outlineLevel="2" x14ac:dyDescent="0.2">
      <c r="A370" s="103"/>
      <c r="B370" s="92" t="s">
        <v>88</v>
      </c>
      <c r="C370" s="81">
        <v>4974463.62</v>
      </c>
      <c r="D370" s="86">
        <v>200</v>
      </c>
      <c r="E370" s="81"/>
      <c r="F370" s="86"/>
      <c r="G370" s="83">
        <v>4974463.62</v>
      </c>
      <c r="H370" s="84">
        <v>200</v>
      </c>
    </row>
    <row r="371" spans="1:8" s="8" customFormat="1" outlineLevel="2" x14ac:dyDescent="0.2">
      <c r="A371" s="103"/>
      <c r="B371" s="92" t="s">
        <v>89</v>
      </c>
      <c r="C371" s="81">
        <v>4974463.62</v>
      </c>
      <c r="D371" s="86">
        <v>200</v>
      </c>
      <c r="E371" s="81"/>
      <c r="F371" s="86"/>
      <c r="G371" s="83">
        <v>4974463.62</v>
      </c>
      <c r="H371" s="84">
        <v>200</v>
      </c>
    </row>
    <row r="372" spans="1:8" s="8" customFormat="1" outlineLevel="2" x14ac:dyDescent="0.2">
      <c r="A372" s="103"/>
      <c r="B372" s="92" t="s">
        <v>90</v>
      </c>
      <c r="C372" s="81">
        <v>4974463.62</v>
      </c>
      <c r="D372" s="86">
        <v>200</v>
      </c>
      <c r="E372" s="81"/>
      <c r="F372" s="86"/>
      <c r="G372" s="83">
        <v>4974463.62</v>
      </c>
      <c r="H372" s="84">
        <v>200</v>
      </c>
    </row>
    <row r="373" spans="1:8" s="8" customFormat="1" outlineLevel="2" x14ac:dyDescent="0.2">
      <c r="A373" s="103"/>
      <c r="B373" s="92" t="s">
        <v>91</v>
      </c>
      <c r="C373" s="81">
        <v>4974463.62</v>
      </c>
      <c r="D373" s="86">
        <v>200</v>
      </c>
      <c r="E373" s="81"/>
      <c r="F373" s="86"/>
      <c r="G373" s="83">
        <v>4974463.62</v>
      </c>
      <c r="H373" s="84">
        <v>200</v>
      </c>
    </row>
    <row r="374" spans="1:8" s="8" customFormat="1" outlineLevel="2" x14ac:dyDescent="0.2">
      <c r="A374" s="103"/>
      <c r="B374" s="92" t="s">
        <v>92</v>
      </c>
      <c r="C374" s="81">
        <v>4974463.62</v>
      </c>
      <c r="D374" s="86">
        <v>200</v>
      </c>
      <c r="E374" s="81"/>
      <c r="F374" s="86"/>
      <c r="G374" s="83">
        <v>4974463.62</v>
      </c>
      <c r="H374" s="84">
        <v>200</v>
      </c>
    </row>
    <row r="375" spans="1:8" s="8" customFormat="1" outlineLevel="2" x14ac:dyDescent="0.2">
      <c r="A375" s="103"/>
      <c r="B375" s="92" t="s">
        <v>93</v>
      </c>
      <c r="C375" s="81">
        <v>4974463.62</v>
      </c>
      <c r="D375" s="86">
        <v>200</v>
      </c>
      <c r="E375" s="81"/>
      <c r="F375" s="86"/>
      <c r="G375" s="83">
        <v>4974463.62</v>
      </c>
      <c r="H375" s="84">
        <v>200</v>
      </c>
    </row>
    <row r="376" spans="1:8" s="8" customFormat="1" outlineLevel="2" x14ac:dyDescent="0.2">
      <c r="A376" s="103"/>
      <c r="B376" s="92" t="s">
        <v>94</v>
      </c>
      <c r="C376" s="81">
        <v>4974463.62</v>
      </c>
      <c r="D376" s="86">
        <v>200</v>
      </c>
      <c r="E376" s="81"/>
      <c r="F376" s="86"/>
      <c r="G376" s="83">
        <v>4974463.62</v>
      </c>
      <c r="H376" s="84">
        <v>200</v>
      </c>
    </row>
    <row r="377" spans="1:8" s="8" customFormat="1" outlineLevel="2" x14ac:dyDescent="0.2">
      <c r="A377" s="103"/>
      <c r="B377" s="92" t="s">
        <v>95</v>
      </c>
      <c r="C377" s="81">
        <v>4974463.62</v>
      </c>
      <c r="D377" s="86">
        <v>200</v>
      </c>
      <c r="E377" s="81"/>
      <c r="F377" s="86"/>
      <c r="G377" s="83">
        <v>4974463.62</v>
      </c>
      <c r="H377" s="84">
        <v>200</v>
      </c>
    </row>
    <row r="378" spans="1:8" s="8" customFormat="1" outlineLevel="2" x14ac:dyDescent="0.2">
      <c r="A378" s="103"/>
      <c r="B378" s="92" t="s">
        <v>96</v>
      </c>
      <c r="C378" s="81">
        <v>4974463.62</v>
      </c>
      <c r="D378" s="86">
        <v>200</v>
      </c>
      <c r="E378" s="81"/>
      <c r="F378" s="86"/>
      <c r="G378" s="83">
        <v>4974463.62</v>
      </c>
      <c r="H378" s="84">
        <v>200</v>
      </c>
    </row>
    <row r="379" spans="1:8" s="8" customFormat="1" outlineLevel="2" x14ac:dyDescent="0.2">
      <c r="A379" s="103"/>
      <c r="B379" s="92" t="s">
        <v>97</v>
      </c>
      <c r="C379" s="81">
        <v>4974463.62</v>
      </c>
      <c r="D379" s="86">
        <v>200</v>
      </c>
      <c r="E379" s="81">
        <v>4526187.38</v>
      </c>
      <c r="F379" s="82">
        <v>119</v>
      </c>
      <c r="G379" s="83">
        <v>9500651</v>
      </c>
      <c r="H379" s="84">
        <v>319</v>
      </c>
    </row>
    <row r="380" spans="1:8" s="8" customFormat="1" outlineLevel="2" x14ac:dyDescent="0.2">
      <c r="A380" s="103"/>
      <c r="B380" s="92" t="s">
        <v>98</v>
      </c>
      <c r="C380" s="81">
        <v>4974463.62</v>
      </c>
      <c r="D380" s="86">
        <v>200</v>
      </c>
      <c r="E380" s="81"/>
      <c r="F380" s="86"/>
      <c r="G380" s="83">
        <v>4974463.62</v>
      </c>
      <c r="H380" s="84">
        <v>200</v>
      </c>
    </row>
    <row r="381" spans="1:8" s="8" customFormat="1" outlineLevel="2" x14ac:dyDescent="0.2">
      <c r="A381" s="103"/>
      <c r="B381" s="92" t="s">
        <v>99</v>
      </c>
      <c r="C381" s="81">
        <v>5098825.18</v>
      </c>
      <c r="D381" s="86">
        <v>205</v>
      </c>
      <c r="E381" s="81"/>
      <c r="F381" s="86"/>
      <c r="G381" s="83">
        <v>5098825.18</v>
      </c>
      <c r="H381" s="84">
        <v>205</v>
      </c>
    </row>
    <row r="382" spans="1:8" s="8" customFormat="1" collapsed="1" x14ac:dyDescent="0.2">
      <c r="A382" s="87" t="s">
        <v>144</v>
      </c>
      <c r="B382" s="87" t="s">
        <v>40</v>
      </c>
      <c r="C382" s="78">
        <v>61253743</v>
      </c>
      <c r="D382" s="79">
        <v>2518</v>
      </c>
      <c r="E382" s="78">
        <v>1493163.91</v>
      </c>
      <c r="F382" s="79">
        <v>39</v>
      </c>
      <c r="G382" s="78">
        <v>62746906.909999996</v>
      </c>
      <c r="H382" s="79">
        <v>2557</v>
      </c>
    </row>
    <row r="383" spans="1:8" s="8" customFormat="1" outlineLevel="2" x14ac:dyDescent="0.2">
      <c r="A383" s="103"/>
      <c r="B383" s="92" t="s">
        <v>88</v>
      </c>
      <c r="C383" s="81">
        <v>5102728.26</v>
      </c>
      <c r="D383" s="86">
        <v>210</v>
      </c>
      <c r="E383" s="81"/>
      <c r="F383" s="86"/>
      <c r="G383" s="83">
        <v>5102728.26</v>
      </c>
      <c r="H383" s="84">
        <v>210</v>
      </c>
    </row>
    <row r="384" spans="1:8" s="8" customFormat="1" outlineLevel="2" x14ac:dyDescent="0.2">
      <c r="A384" s="103"/>
      <c r="B384" s="92" t="s">
        <v>89</v>
      </c>
      <c r="C384" s="81">
        <v>5114337.68</v>
      </c>
      <c r="D384" s="86">
        <v>210</v>
      </c>
      <c r="E384" s="81"/>
      <c r="F384" s="86"/>
      <c r="G384" s="83">
        <v>5114337.68</v>
      </c>
      <c r="H384" s="84">
        <v>210</v>
      </c>
    </row>
    <row r="385" spans="1:8" s="8" customFormat="1" outlineLevel="2" x14ac:dyDescent="0.2">
      <c r="A385" s="103"/>
      <c r="B385" s="92" t="s">
        <v>90</v>
      </c>
      <c r="C385" s="81">
        <v>5108532.97</v>
      </c>
      <c r="D385" s="86">
        <v>210</v>
      </c>
      <c r="E385" s="81"/>
      <c r="F385" s="86"/>
      <c r="G385" s="83">
        <v>5108532.97</v>
      </c>
      <c r="H385" s="84">
        <v>210</v>
      </c>
    </row>
    <row r="386" spans="1:8" s="8" customFormat="1" outlineLevel="2" x14ac:dyDescent="0.2">
      <c r="A386" s="103"/>
      <c r="B386" s="92" t="s">
        <v>91</v>
      </c>
      <c r="C386" s="81">
        <v>5108532.97</v>
      </c>
      <c r="D386" s="86">
        <v>210</v>
      </c>
      <c r="E386" s="81"/>
      <c r="F386" s="86"/>
      <c r="G386" s="83">
        <v>5108532.97</v>
      </c>
      <c r="H386" s="84">
        <v>210</v>
      </c>
    </row>
    <row r="387" spans="1:8" s="8" customFormat="1" outlineLevel="2" x14ac:dyDescent="0.2">
      <c r="A387" s="103"/>
      <c r="B387" s="92" t="s">
        <v>92</v>
      </c>
      <c r="C387" s="81">
        <v>5108532.97</v>
      </c>
      <c r="D387" s="86">
        <v>210</v>
      </c>
      <c r="E387" s="81"/>
      <c r="F387" s="86"/>
      <c r="G387" s="83">
        <v>5108532.97</v>
      </c>
      <c r="H387" s="84">
        <v>210</v>
      </c>
    </row>
    <row r="388" spans="1:8" s="8" customFormat="1" outlineLevel="2" x14ac:dyDescent="0.2">
      <c r="A388" s="103"/>
      <c r="B388" s="92" t="s">
        <v>93</v>
      </c>
      <c r="C388" s="81">
        <v>5108532.97</v>
      </c>
      <c r="D388" s="86">
        <v>210</v>
      </c>
      <c r="E388" s="81"/>
      <c r="F388" s="86"/>
      <c r="G388" s="83">
        <v>5108532.97</v>
      </c>
      <c r="H388" s="84">
        <v>210</v>
      </c>
    </row>
    <row r="389" spans="1:8" s="8" customFormat="1" outlineLevel="2" x14ac:dyDescent="0.2">
      <c r="A389" s="103"/>
      <c r="B389" s="92" t="s">
        <v>94</v>
      </c>
      <c r="C389" s="81">
        <v>5108532.97</v>
      </c>
      <c r="D389" s="86">
        <v>210</v>
      </c>
      <c r="E389" s="81"/>
      <c r="F389" s="86"/>
      <c r="G389" s="83">
        <v>5108532.97</v>
      </c>
      <c r="H389" s="84">
        <v>210</v>
      </c>
    </row>
    <row r="390" spans="1:8" s="8" customFormat="1" outlineLevel="2" x14ac:dyDescent="0.2">
      <c r="A390" s="103"/>
      <c r="B390" s="92" t="s">
        <v>95</v>
      </c>
      <c r="C390" s="81">
        <v>5108532.97</v>
      </c>
      <c r="D390" s="86">
        <v>210</v>
      </c>
      <c r="E390" s="81"/>
      <c r="F390" s="86"/>
      <c r="G390" s="83">
        <v>5108532.97</v>
      </c>
      <c r="H390" s="84">
        <v>210</v>
      </c>
    </row>
    <row r="391" spans="1:8" s="8" customFormat="1" outlineLevel="2" x14ac:dyDescent="0.2">
      <c r="A391" s="103"/>
      <c r="B391" s="92" t="s">
        <v>96</v>
      </c>
      <c r="C391" s="81">
        <v>5108532.97</v>
      </c>
      <c r="D391" s="86">
        <v>210</v>
      </c>
      <c r="E391" s="81"/>
      <c r="F391" s="86"/>
      <c r="G391" s="83">
        <v>5108532.97</v>
      </c>
      <c r="H391" s="84">
        <v>210</v>
      </c>
    </row>
    <row r="392" spans="1:8" s="8" customFormat="1" outlineLevel="2" x14ac:dyDescent="0.2">
      <c r="A392" s="103"/>
      <c r="B392" s="92" t="s">
        <v>97</v>
      </c>
      <c r="C392" s="81">
        <v>5108532.97</v>
      </c>
      <c r="D392" s="86">
        <v>210</v>
      </c>
      <c r="E392" s="81">
        <v>1493163.91</v>
      </c>
      <c r="F392" s="82">
        <v>39</v>
      </c>
      <c r="G392" s="83">
        <v>6601696.8799999999</v>
      </c>
      <c r="H392" s="84">
        <v>249</v>
      </c>
    </row>
    <row r="393" spans="1:8" s="8" customFormat="1" outlineLevel="2" x14ac:dyDescent="0.2">
      <c r="A393" s="103"/>
      <c r="B393" s="92" t="s">
        <v>98</v>
      </c>
      <c r="C393" s="81">
        <v>5108532.97</v>
      </c>
      <c r="D393" s="86">
        <v>210</v>
      </c>
      <c r="E393" s="81"/>
      <c r="F393" s="86"/>
      <c r="G393" s="83">
        <v>5108532.97</v>
      </c>
      <c r="H393" s="84">
        <v>210</v>
      </c>
    </row>
    <row r="394" spans="1:8" s="8" customFormat="1" outlineLevel="2" x14ac:dyDescent="0.2">
      <c r="A394" s="103"/>
      <c r="B394" s="92" t="s">
        <v>99</v>
      </c>
      <c r="C394" s="81">
        <v>5059880.33</v>
      </c>
      <c r="D394" s="86">
        <v>208</v>
      </c>
      <c r="E394" s="81"/>
      <c r="F394" s="86"/>
      <c r="G394" s="83">
        <v>5059880.33</v>
      </c>
      <c r="H394" s="84">
        <v>208</v>
      </c>
    </row>
    <row r="395" spans="1:8" s="8" customFormat="1" collapsed="1" x14ac:dyDescent="0.2">
      <c r="A395" s="87" t="s">
        <v>145</v>
      </c>
      <c r="B395" s="87" t="s">
        <v>41</v>
      </c>
      <c r="C395" s="78">
        <v>52757464</v>
      </c>
      <c r="D395" s="79">
        <v>2229</v>
      </c>
      <c r="E395" s="78">
        <v>1410343.01</v>
      </c>
      <c r="F395" s="79">
        <v>45</v>
      </c>
      <c r="G395" s="78">
        <v>54167807.009999998</v>
      </c>
      <c r="H395" s="79">
        <v>2274</v>
      </c>
    </row>
    <row r="396" spans="1:8" s="8" customFormat="1" outlineLevel="2" x14ac:dyDescent="0.2">
      <c r="A396" s="103"/>
      <c r="B396" s="92" t="s">
        <v>88</v>
      </c>
      <c r="C396" s="81">
        <v>4402372.5</v>
      </c>
      <c r="D396" s="86">
        <v>186</v>
      </c>
      <c r="E396" s="81"/>
      <c r="F396" s="86"/>
      <c r="G396" s="83">
        <v>4402372.5</v>
      </c>
      <c r="H396" s="84">
        <v>186</v>
      </c>
    </row>
    <row r="397" spans="1:8" s="8" customFormat="1" outlineLevel="2" x14ac:dyDescent="0.2">
      <c r="A397" s="103"/>
      <c r="B397" s="92" t="s">
        <v>89</v>
      </c>
      <c r="C397" s="81">
        <v>4402372.5</v>
      </c>
      <c r="D397" s="86">
        <v>186</v>
      </c>
      <c r="E397" s="81"/>
      <c r="F397" s="86"/>
      <c r="G397" s="83">
        <v>4402372.5</v>
      </c>
      <c r="H397" s="84">
        <v>186</v>
      </c>
    </row>
    <row r="398" spans="1:8" s="8" customFormat="1" outlineLevel="2" x14ac:dyDescent="0.2">
      <c r="A398" s="103"/>
      <c r="B398" s="92" t="s">
        <v>90</v>
      </c>
      <c r="C398" s="81">
        <v>4402372.5</v>
      </c>
      <c r="D398" s="86">
        <v>186</v>
      </c>
      <c r="E398" s="81"/>
      <c r="F398" s="86"/>
      <c r="G398" s="83">
        <v>4402372.5</v>
      </c>
      <c r="H398" s="84">
        <v>186</v>
      </c>
    </row>
    <row r="399" spans="1:8" s="8" customFormat="1" outlineLevel="2" x14ac:dyDescent="0.2">
      <c r="A399" s="103"/>
      <c r="B399" s="92" t="s">
        <v>91</v>
      </c>
      <c r="C399" s="81">
        <v>4402372.5</v>
      </c>
      <c r="D399" s="86">
        <v>186</v>
      </c>
      <c r="E399" s="81"/>
      <c r="F399" s="86"/>
      <c r="G399" s="83">
        <v>4402372.5</v>
      </c>
      <c r="H399" s="84">
        <v>186</v>
      </c>
    </row>
    <row r="400" spans="1:8" s="8" customFormat="1" outlineLevel="2" x14ac:dyDescent="0.2">
      <c r="A400" s="103"/>
      <c r="B400" s="92" t="s">
        <v>92</v>
      </c>
      <c r="C400" s="81">
        <v>4402372.5</v>
      </c>
      <c r="D400" s="86">
        <v>186</v>
      </c>
      <c r="E400" s="81"/>
      <c r="F400" s="86"/>
      <c r="G400" s="83">
        <v>4402372.5</v>
      </c>
      <c r="H400" s="84">
        <v>186</v>
      </c>
    </row>
    <row r="401" spans="1:8" s="8" customFormat="1" outlineLevel="2" x14ac:dyDescent="0.2">
      <c r="A401" s="103"/>
      <c r="B401" s="92" t="s">
        <v>93</v>
      </c>
      <c r="C401" s="81">
        <v>4402372.5</v>
      </c>
      <c r="D401" s="86">
        <v>186</v>
      </c>
      <c r="E401" s="81"/>
      <c r="F401" s="86"/>
      <c r="G401" s="83">
        <v>4402372.5</v>
      </c>
      <c r="H401" s="84">
        <v>186</v>
      </c>
    </row>
    <row r="402" spans="1:8" s="8" customFormat="1" outlineLevel="2" x14ac:dyDescent="0.2">
      <c r="A402" s="103"/>
      <c r="B402" s="92" t="s">
        <v>94</v>
      </c>
      <c r="C402" s="81">
        <v>4402372.5</v>
      </c>
      <c r="D402" s="86">
        <v>186</v>
      </c>
      <c r="E402" s="81"/>
      <c r="F402" s="86"/>
      <c r="G402" s="83">
        <v>4402372.5</v>
      </c>
      <c r="H402" s="84">
        <v>186</v>
      </c>
    </row>
    <row r="403" spans="1:8" s="8" customFormat="1" outlineLevel="2" x14ac:dyDescent="0.2">
      <c r="A403" s="103"/>
      <c r="B403" s="92" t="s">
        <v>95</v>
      </c>
      <c r="C403" s="81">
        <v>4402372.5</v>
      </c>
      <c r="D403" s="86">
        <v>186</v>
      </c>
      <c r="E403" s="81"/>
      <c r="F403" s="86"/>
      <c r="G403" s="83">
        <v>4402372.5</v>
      </c>
      <c r="H403" s="84">
        <v>186</v>
      </c>
    </row>
    <row r="404" spans="1:8" s="8" customFormat="1" outlineLevel="2" x14ac:dyDescent="0.2">
      <c r="A404" s="103"/>
      <c r="B404" s="92" t="s">
        <v>96</v>
      </c>
      <c r="C404" s="81">
        <v>4402372.5</v>
      </c>
      <c r="D404" s="86">
        <v>186</v>
      </c>
      <c r="E404" s="81"/>
      <c r="F404" s="86"/>
      <c r="G404" s="83">
        <v>4402372.5</v>
      </c>
      <c r="H404" s="84">
        <v>186</v>
      </c>
    </row>
    <row r="405" spans="1:8" s="8" customFormat="1" outlineLevel="2" x14ac:dyDescent="0.2">
      <c r="A405" s="103"/>
      <c r="B405" s="92" t="s">
        <v>97</v>
      </c>
      <c r="C405" s="81">
        <v>4402372.5</v>
      </c>
      <c r="D405" s="86">
        <v>186</v>
      </c>
      <c r="E405" s="81">
        <v>1410343.01</v>
      </c>
      <c r="F405" s="82">
        <v>45</v>
      </c>
      <c r="G405" s="83">
        <v>5812715.5099999998</v>
      </c>
      <c r="H405" s="84">
        <v>231</v>
      </c>
    </row>
    <row r="406" spans="1:8" s="8" customFormat="1" outlineLevel="2" x14ac:dyDescent="0.2">
      <c r="A406" s="103"/>
      <c r="B406" s="92" t="s">
        <v>98</v>
      </c>
      <c r="C406" s="81">
        <v>4402372.5</v>
      </c>
      <c r="D406" s="86">
        <v>186</v>
      </c>
      <c r="E406" s="81"/>
      <c r="F406" s="86"/>
      <c r="G406" s="83">
        <v>4402372.5</v>
      </c>
      <c r="H406" s="84">
        <v>186</v>
      </c>
    </row>
    <row r="407" spans="1:8" s="8" customFormat="1" outlineLevel="2" x14ac:dyDescent="0.2">
      <c r="A407" s="103"/>
      <c r="B407" s="92" t="s">
        <v>99</v>
      </c>
      <c r="C407" s="81">
        <v>4331366.5</v>
      </c>
      <c r="D407" s="86">
        <v>183</v>
      </c>
      <c r="E407" s="81"/>
      <c r="F407" s="86"/>
      <c r="G407" s="83">
        <v>4331366.5</v>
      </c>
      <c r="H407" s="84">
        <v>183</v>
      </c>
    </row>
    <row r="408" spans="1:8" s="8" customFormat="1" collapsed="1" x14ac:dyDescent="0.2">
      <c r="A408" s="122" t="s">
        <v>152</v>
      </c>
      <c r="B408" s="122"/>
      <c r="C408" s="78">
        <f t="shared" ref="C408:H408" si="0">C5+C18+C31+C44+C57+C70+C83+C96+C109+C122+C135+C148+C161+C174+C187+C200+C213+C226+C239+C252+C265+C278+C291+C304+C317+C330+C343+C356+C369+C382+C395</f>
        <v>9371218706.7799988</v>
      </c>
      <c r="D408" s="79">
        <f t="shared" si="0"/>
        <v>240250</v>
      </c>
      <c r="E408" s="78">
        <f t="shared" si="0"/>
        <v>203725067.19</v>
      </c>
      <c r="F408" s="79">
        <f t="shared" si="0"/>
        <v>4448</v>
      </c>
      <c r="G408" s="78">
        <f t="shared" si="0"/>
        <v>9574943773.9699993</v>
      </c>
      <c r="H408" s="79">
        <f t="shared" si="0"/>
        <v>244698</v>
      </c>
    </row>
  </sheetData>
  <mergeCells count="8">
    <mergeCell ref="A408:B408"/>
    <mergeCell ref="F1:H1"/>
    <mergeCell ref="A2:H2"/>
    <mergeCell ref="C3:D3"/>
    <mergeCell ref="E3:F3"/>
    <mergeCell ref="G3:H3"/>
    <mergeCell ref="A3:A4"/>
    <mergeCell ref="B3:B4"/>
  </mergeCells>
  <conditionalFormatting sqref="J5:K32">
    <cfRule type="cellIs" dxfId="0" priority="1" operator="lessThan">
      <formula>0</formula>
    </cfRule>
  </conditionalFormatting>
  <pageMargins left="0.7" right="0.7" top="0.75" bottom="0.75" header="0.3" footer="0.3"/>
  <pageSetup paperSize="9" scale="69" orientation="portrait" r:id="rId1"/>
  <colBreaks count="1" manualBreakCount="1">
    <brk id="8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2"/>
  <sheetViews>
    <sheetView view="pageBreakPreview" zoomScale="110" zoomScaleNormal="100" zoomScaleSheetLayoutView="110" workbookViewId="0">
      <pane xSplit="2" ySplit="4" topLeftCell="C19" activePane="bottomRight" state="frozen"/>
      <selection pane="topRight" activeCell="C1" sqref="C1"/>
      <selection pane="bottomLeft" activeCell="A5" sqref="A5"/>
      <selection pane="bottomRight" activeCell="C32" sqref="C32"/>
    </sheetView>
  </sheetViews>
  <sheetFormatPr defaultColWidth="10.5" defaultRowHeight="11.25" outlineLevelRow="2" x14ac:dyDescent="0.2"/>
  <cols>
    <col min="1" max="1" width="17.5" style="50" customWidth="1"/>
    <col min="2" max="2" width="33.83203125" style="50" customWidth="1"/>
    <col min="3" max="3" width="17.6640625" style="50" customWidth="1"/>
    <col min="4" max="4" width="8.83203125" style="50" customWidth="1"/>
    <col min="5" max="5" width="13.6640625" style="51" customWidth="1"/>
    <col min="6" max="6" width="8.83203125" style="50" customWidth="1"/>
    <col min="7" max="7" width="16.33203125" style="54" customWidth="1"/>
    <col min="8" max="8" width="8.83203125" style="55" customWidth="1"/>
    <col min="9" max="16384" width="10.5" style="22"/>
  </cols>
  <sheetData>
    <row r="1" spans="1:8" ht="52.5" customHeight="1" x14ac:dyDescent="0.2">
      <c r="F1" s="109" t="s">
        <v>211</v>
      </c>
      <c r="G1" s="109"/>
      <c r="H1" s="109"/>
    </row>
    <row r="2" spans="1:8" s="19" customFormat="1" ht="36" customHeight="1" x14ac:dyDescent="0.2">
      <c r="A2" s="129" t="s">
        <v>212</v>
      </c>
      <c r="B2" s="129"/>
      <c r="C2" s="129"/>
      <c r="D2" s="129"/>
      <c r="E2" s="129"/>
      <c r="F2" s="129"/>
      <c r="G2" s="129"/>
      <c r="H2" s="129"/>
    </row>
    <row r="3" spans="1:8" s="20" customFormat="1" ht="26.25" customHeight="1" x14ac:dyDescent="0.2">
      <c r="A3" s="127" t="s">
        <v>188</v>
      </c>
      <c r="B3" s="128" t="s">
        <v>207</v>
      </c>
      <c r="C3" s="130" t="s">
        <v>190</v>
      </c>
      <c r="D3" s="130"/>
      <c r="E3" s="131" t="s">
        <v>191</v>
      </c>
      <c r="F3" s="131"/>
      <c r="G3" s="130" t="s">
        <v>192</v>
      </c>
      <c r="H3" s="130"/>
    </row>
    <row r="4" spans="1:8" s="20" customFormat="1" ht="34.5" customHeight="1" x14ac:dyDescent="0.2">
      <c r="A4" s="127"/>
      <c r="B4" s="128"/>
      <c r="C4" s="30" t="s">
        <v>193</v>
      </c>
      <c r="D4" s="30" t="s">
        <v>161</v>
      </c>
      <c r="E4" s="30" t="s">
        <v>193</v>
      </c>
      <c r="F4" s="30" t="s">
        <v>161</v>
      </c>
      <c r="G4" s="30" t="s">
        <v>193</v>
      </c>
      <c r="H4" s="30" t="s">
        <v>161</v>
      </c>
    </row>
    <row r="5" spans="1:8" x14ac:dyDescent="0.2">
      <c r="A5" s="49" t="s">
        <v>85</v>
      </c>
      <c r="B5" s="49" t="s">
        <v>86</v>
      </c>
      <c r="C5" s="32">
        <v>43806926.689999998</v>
      </c>
      <c r="D5" s="52">
        <v>394</v>
      </c>
      <c r="E5" s="32">
        <v>8785529.8800000008</v>
      </c>
      <c r="F5" s="33">
        <v>40</v>
      </c>
      <c r="G5" s="32">
        <f>C5+E5</f>
        <v>52592456.57</v>
      </c>
      <c r="H5" s="33">
        <f>D5+F5</f>
        <v>434</v>
      </c>
    </row>
    <row r="6" spans="1:8" outlineLevel="1" x14ac:dyDescent="0.2">
      <c r="A6" s="57"/>
      <c r="B6" s="58" t="s">
        <v>158</v>
      </c>
      <c r="C6" s="59">
        <v>43806926.689999998</v>
      </c>
      <c r="D6" s="71">
        <v>394</v>
      </c>
      <c r="E6" s="59">
        <v>8785529.8800000008</v>
      </c>
      <c r="F6" s="60">
        <v>40</v>
      </c>
      <c r="G6" s="61">
        <f t="shared" ref="G6:G65" si="0">C6+E6</f>
        <v>52592456.57</v>
      </c>
      <c r="H6" s="62">
        <f t="shared" ref="H6:H65" si="1">D6+F6</f>
        <v>434</v>
      </c>
    </row>
    <row r="7" spans="1:8" outlineLevel="2" x14ac:dyDescent="0.2">
      <c r="A7" s="63"/>
      <c r="B7" s="40" t="s">
        <v>88</v>
      </c>
      <c r="C7" s="41">
        <v>2849862.33</v>
      </c>
      <c r="D7" s="42">
        <v>24</v>
      </c>
      <c r="E7" s="41">
        <v>0</v>
      </c>
      <c r="F7" s="43">
        <v>0</v>
      </c>
      <c r="G7" s="44">
        <f t="shared" si="0"/>
        <v>2849862.33</v>
      </c>
      <c r="H7" s="45">
        <f t="shared" si="1"/>
        <v>24</v>
      </c>
    </row>
    <row r="8" spans="1:8" outlineLevel="2" x14ac:dyDescent="0.2">
      <c r="A8" s="63"/>
      <c r="B8" s="40" t="s">
        <v>89</v>
      </c>
      <c r="C8" s="41">
        <v>2849862.33</v>
      </c>
      <c r="D8" s="42">
        <v>24</v>
      </c>
      <c r="E8" s="41">
        <v>0</v>
      </c>
      <c r="F8" s="43">
        <v>0</v>
      </c>
      <c r="G8" s="44">
        <f t="shared" si="0"/>
        <v>2849862.33</v>
      </c>
      <c r="H8" s="45">
        <f t="shared" si="1"/>
        <v>24</v>
      </c>
    </row>
    <row r="9" spans="1:8" outlineLevel="2" x14ac:dyDescent="0.2">
      <c r="A9" s="63"/>
      <c r="B9" s="40" t="s">
        <v>90</v>
      </c>
      <c r="C9" s="41">
        <v>2849862.33</v>
      </c>
      <c r="D9" s="42">
        <v>24</v>
      </c>
      <c r="E9" s="41">
        <v>0</v>
      </c>
      <c r="F9" s="43">
        <v>0</v>
      </c>
      <c r="G9" s="44">
        <f t="shared" si="0"/>
        <v>2849862.33</v>
      </c>
      <c r="H9" s="45">
        <f t="shared" si="1"/>
        <v>24</v>
      </c>
    </row>
    <row r="10" spans="1:8" outlineLevel="2" x14ac:dyDescent="0.2">
      <c r="A10" s="63"/>
      <c r="B10" s="40" t="s">
        <v>91</v>
      </c>
      <c r="C10" s="41">
        <v>2849862.33</v>
      </c>
      <c r="D10" s="42">
        <v>24</v>
      </c>
      <c r="E10" s="41">
        <v>0</v>
      </c>
      <c r="F10" s="43">
        <v>0</v>
      </c>
      <c r="G10" s="44">
        <f t="shared" si="0"/>
        <v>2849862.33</v>
      </c>
      <c r="H10" s="45">
        <f t="shared" si="1"/>
        <v>24</v>
      </c>
    </row>
    <row r="11" spans="1:8" outlineLevel="2" x14ac:dyDescent="0.2">
      <c r="A11" s="63"/>
      <c r="B11" s="40" t="s">
        <v>92</v>
      </c>
      <c r="C11" s="41">
        <v>2849862.33</v>
      </c>
      <c r="D11" s="42">
        <v>24</v>
      </c>
      <c r="E11" s="41">
        <v>0</v>
      </c>
      <c r="F11" s="43">
        <v>0</v>
      </c>
      <c r="G11" s="44">
        <f t="shared" si="0"/>
        <v>2849862.33</v>
      </c>
      <c r="H11" s="45">
        <f t="shared" si="1"/>
        <v>24</v>
      </c>
    </row>
    <row r="12" spans="1:8" outlineLevel="2" x14ac:dyDescent="0.2">
      <c r="A12" s="63"/>
      <c r="B12" s="40" t="s">
        <v>93</v>
      </c>
      <c r="C12" s="41">
        <v>2849862.33</v>
      </c>
      <c r="D12" s="42">
        <v>11</v>
      </c>
      <c r="E12" s="41">
        <v>0</v>
      </c>
      <c r="F12" s="43">
        <v>0</v>
      </c>
      <c r="G12" s="44">
        <f t="shared" si="0"/>
        <v>2849862.33</v>
      </c>
      <c r="H12" s="45">
        <f t="shared" si="1"/>
        <v>11</v>
      </c>
    </row>
    <row r="13" spans="1:8" outlineLevel="2" x14ac:dyDescent="0.2">
      <c r="A13" s="63"/>
      <c r="B13" s="40" t="s">
        <v>94</v>
      </c>
      <c r="C13" s="41">
        <v>8679975.1500000004</v>
      </c>
      <c r="D13" s="42">
        <v>76</v>
      </c>
      <c r="E13" s="41">
        <v>0</v>
      </c>
      <c r="F13" s="43">
        <v>0</v>
      </c>
      <c r="G13" s="44">
        <f t="shared" si="0"/>
        <v>8679975.1500000004</v>
      </c>
      <c r="H13" s="45">
        <f t="shared" si="1"/>
        <v>76</v>
      </c>
    </row>
    <row r="14" spans="1:8" outlineLevel="2" x14ac:dyDescent="0.2">
      <c r="A14" s="63"/>
      <c r="B14" s="40" t="s">
        <v>95</v>
      </c>
      <c r="C14" s="41">
        <v>3605555.49</v>
      </c>
      <c r="D14" s="42">
        <v>36</v>
      </c>
      <c r="E14" s="41">
        <v>0</v>
      </c>
      <c r="F14" s="43">
        <v>0</v>
      </c>
      <c r="G14" s="44">
        <f t="shared" si="0"/>
        <v>3605555.49</v>
      </c>
      <c r="H14" s="45">
        <f t="shared" si="1"/>
        <v>36</v>
      </c>
    </row>
    <row r="15" spans="1:8" outlineLevel="2" x14ac:dyDescent="0.2">
      <c r="A15" s="63"/>
      <c r="B15" s="40" t="s">
        <v>96</v>
      </c>
      <c r="C15" s="41">
        <v>3605555.49</v>
      </c>
      <c r="D15" s="42">
        <v>36</v>
      </c>
      <c r="E15" s="41">
        <v>0</v>
      </c>
      <c r="F15" s="43">
        <v>0</v>
      </c>
      <c r="G15" s="44">
        <f t="shared" si="0"/>
        <v>3605555.49</v>
      </c>
      <c r="H15" s="45">
        <f t="shared" si="1"/>
        <v>36</v>
      </c>
    </row>
    <row r="16" spans="1:8" outlineLevel="2" x14ac:dyDescent="0.2">
      <c r="A16" s="63"/>
      <c r="B16" s="40" t="s">
        <v>97</v>
      </c>
      <c r="C16" s="41">
        <v>3605555.49</v>
      </c>
      <c r="D16" s="42">
        <v>36</v>
      </c>
      <c r="E16" s="41">
        <v>8785529.8800000008</v>
      </c>
      <c r="F16" s="43">
        <v>40</v>
      </c>
      <c r="G16" s="44">
        <f t="shared" si="0"/>
        <v>12391085.370000001</v>
      </c>
      <c r="H16" s="45">
        <f t="shared" si="1"/>
        <v>76</v>
      </c>
    </row>
    <row r="17" spans="1:8" outlineLevel="2" x14ac:dyDescent="0.2">
      <c r="A17" s="63"/>
      <c r="B17" s="40" t="s">
        <v>98</v>
      </c>
      <c r="C17" s="41">
        <v>3605555.49</v>
      </c>
      <c r="D17" s="42">
        <v>39</v>
      </c>
      <c r="E17" s="41">
        <v>0</v>
      </c>
      <c r="F17" s="43">
        <v>0</v>
      </c>
      <c r="G17" s="44">
        <f t="shared" si="0"/>
        <v>3605555.49</v>
      </c>
      <c r="H17" s="45">
        <f t="shared" si="1"/>
        <v>39</v>
      </c>
    </row>
    <row r="18" spans="1:8" outlineLevel="2" x14ac:dyDescent="0.2">
      <c r="A18" s="63"/>
      <c r="B18" s="40" t="s">
        <v>99</v>
      </c>
      <c r="C18" s="41">
        <v>3605555.6</v>
      </c>
      <c r="D18" s="42">
        <v>40</v>
      </c>
      <c r="E18" s="41">
        <v>0</v>
      </c>
      <c r="F18" s="43">
        <v>0</v>
      </c>
      <c r="G18" s="44">
        <f t="shared" si="0"/>
        <v>3605555.6</v>
      </c>
      <c r="H18" s="45">
        <f t="shared" si="1"/>
        <v>40</v>
      </c>
    </row>
    <row r="19" spans="1:8" x14ac:dyDescent="0.2">
      <c r="A19" s="49" t="s">
        <v>102</v>
      </c>
      <c r="B19" s="49" t="s">
        <v>103</v>
      </c>
      <c r="C19" s="32">
        <v>44533299.25</v>
      </c>
      <c r="D19" s="52">
        <v>205</v>
      </c>
      <c r="E19" s="32">
        <v>4797616.4800000004</v>
      </c>
      <c r="F19" s="33">
        <v>22</v>
      </c>
      <c r="G19" s="32">
        <f t="shared" si="0"/>
        <v>49330915.730000004</v>
      </c>
      <c r="H19" s="33">
        <f t="shared" si="1"/>
        <v>227</v>
      </c>
    </row>
    <row r="20" spans="1:8" outlineLevel="2" x14ac:dyDescent="0.2">
      <c r="A20" s="63"/>
      <c r="B20" s="40" t="s">
        <v>90</v>
      </c>
      <c r="C20" s="41">
        <v>4453329.92</v>
      </c>
      <c r="D20" s="42">
        <v>20</v>
      </c>
      <c r="E20" s="41">
        <v>0</v>
      </c>
      <c r="F20" s="43">
        <v>0</v>
      </c>
      <c r="G20" s="44">
        <f t="shared" si="0"/>
        <v>4453329.92</v>
      </c>
      <c r="H20" s="45">
        <f t="shared" si="1"/>
        <v>20</v>
      </c>
    </row>
    <row r="21" spans="1:8" outlineLevel="2" x14ac:dyDescent="0.2">
      <c r="A21" s="63"/>
      <c r="B21" s="40" t="s">
        <v>91</v>
      </c>
      <c r="C21" s="41">
        <v>4453329.92</v>
      </c>
      <c r="D21" s="42">
        <v>20</v>
      </c>
      <c r="E21" s="41">
        <v>0</v>
      </c>
      <c r="F21" s="43">
        <v>0</v>
      </c>
      <c r="G21" s="44">
        <f t="shared" si="0"/>
        <v>4453329.92</v>
      </c>
      <c r="H21" s="45">
        <f t="shared" si="1"/>
        <v>20</v>
      </c>
    </row>
    <row r="22" spans="1:8" outlineLevel="2" x14ac:dyDescent="0.2">
      <c r="A22" s="63"/>
      <c r="B22" s="40" t="s">
        <v>92</v>
      </c>
      <c r="C22" s="41">
        <v>4453329.92</v>
      </c>
      <c r="D22" s="42">
        <v>20</v>
      </c>
      <c r="E22" s="41">
        <v>0</v>
      </c>
      <c r="F22" s="43">
        <v>0</v>
      </c>
      <c r="G22" s="44">
        <f t="shared" si="0"/>
        <v>4453329.92</v>
      </c>
      <c r="H22" s="45">
        <f t="shared" si="1"/>
        <v>20</v>
      </c>
    </row>
    <row r="23" spans="1:8" outlineLevel="2" x14ac:dyDescent="0.2">
      <c r="A23" s="63"/>
      <c r="B23" s="40" t="s">
        <v>93</v>
      </c>
      <c r="C23" s="41">
        <v>4453329.92</v>
      </c>
      <c r="D23" s="42">
        <v>20</v>
      </c>
      <c r="E23" s="41">
        <v>0</v>
      </c>
      <c r="F23" s="43">
        <v>0</v>
      </c>
      <c r="G23" s="44">
        <f t="shared" si="0"/>
        <v>4453329.92</v>
      </c>
      <c r="H23" s="45">
        <f t="shared" si="1"/>
        <v>20</v>
      </c>
    </row>
    <row r="24" spans="1:8" outlineLevel="2" x14ac:dyDescent="0.2">
      <c r="A24" s="63"/>
      <c r="B24" s="40" t="s">
        <v>94</v>
      </c>
      <c r="C24" s="41">
        <v>4453329.92</v>
      </c>
      <c r="D24" s="42">
        <v>20</v>
      </c>
      <c r="E24" s="41">
        <v>0</v>
      </c>
      <c r="F24" s="43">
        <v>0</v>
      </c>
      <c r="G24" s="44">
        <f t="shared" si="0"/>
        <v>4453329.92</v>
      </c>
      <c r="H24" s="45">
        <f t="shared" si="1"/>
        <v>20</v>
      </c>
    </row>
    <row r="25" spans="1:8" outlineLevel="2" x14ac:dyDescent="0.2">
      <c r="A25" s="63"/>
      <c r="B25" s="40" t="s">
        <v>95</v>
      </c>
      <c r="C25" s="41">
        <v>4453329.92</v>
      </c>
      <c r="D25" s="42">
        <v>20</v>
      </c>
      <c r="E25" s="41">
        <v>0</v>
      </c>
      <c r="F25" s="43">
        <v>0</v>
      </c>
      <c r="G25" s="44">
        <f t="shared" si="0"/>
        <v>4453329.92</v>
      </c>
      <c r="H25" s="45">
        <f t="shared" si="1"/>
        <v>20</v>
      </c>
    </row>
    <row r="26" spans="1:8" outlineLevel="2" x14ac:dyDescent="0.2">
      <c r="A26" s="63"/>
      <c r="B26" s="40" t="s">
        <v>96</v>
      </c>
      <c r="C26" s="41">
        <v>4453329.92</v>
      </c>
      <c r="D26" s="42">
        <v>20</v>
      </c>
      <c r="E26" s="41">
        <v>0</v>
      </c>
      <c r="F26" s="43">
        <v>0</v>
      </c>
      <c r="G26" s="44">
        <f t="shared" si="0"/>
        <v>4453329.92</v>
      </c>
      <c r="H26" s="45">
        <f t="shared" si="1"/>
        <v>20</v>
      </c>
    </row>
    <row r="27" spans="1:8" outlineLevel="2" x14ac:dyDescent="0.2">
      <c r="A27" s="63"/>
      <c r="B27" s="40" t="s">
        <v>97</v>
      </c>
      <c r="C27" s="41">
        <v>4453329.92</v>
      </c>
      <c r="D27" s="42">
        <v>20</v>
      </c>
      <c r="E27" s="41">
        <v>4797616.4800000004</v>
      </c>
      <c r="F27" s="43">
        <v>22</v>
      </c>
      <c r="G27" s="44">
        <f t="shared" si="0"/>
        <v>9250946.4000000004</v>
      </c>
      <c r="H27" s="45">
        <f t="shared" si="1"/>
        <v>42</v>
      </c>
    </row>
    <row r="28" spans="1:8" outlineLevel="2" x14ac:dyDescent="0.2">
      <c r="A28" s="63"/>
      <c r="B28" s="40" t="s">
        <v>98</v>
      </c>
      <c r="C28" s="41">
        <v>4453329.92</v>
      </c>
      <c r="D28" s="42">
        <v>20</v>
      </c>
      <c r="E28" s="41">
        <v>0</v>
      </c>
      <c r="F28" s="43">
        <v>0</v>
      </c>
      <c r="G28" s="44">
        <f t="shared" si="0"/>
        <v>4453329.92</v>
      </c>
      <c r="H28" s="45">
        <f t="shared" si="1"/>
        <v>20</v>
      </c>
    </row>
    <row r="29" spans="1:8" outlineLevel="2" x14ac:dyDescent="0.2">
      <c r="A29" s="63"/>
      <c r="B29" s="40" t="s">
        <v>99</v>
      </c>
      <c r="C29" s="41">
        <v>4453329.97</v>
      </c>
      <c r="D29" s="42">
        <v>25</v>
      </c>
      <c r="E29" s="41">
        <v>0</v>
      </c>
      <c r="F29" s="43">
        <v>0</v>
      </c>
      <c r="G29" s="44">
        <f t="shared" si="0"/>
        <v>4453329.97</v>
      </c>
      <c r="H29" s="45">
        <f t="shared" si="1"/>
        <v>25</v>
      </c>
    </row>
    <row r="30" spans="1:8" x14ac:dyDescent="0.2">
      <c r="A30" s="49" t="s">
        <v>155</v>
      </c>
      <c r="B30" s="49" t="s">
        <v>156</v>
      </c>
      <c r="C30" s="32">
        <v>959762873.75</v>
      </c>
      <c r="D30" s="33">
        <v>8956</v>
      </c>
      <c r="E30" s="32">
        <v>22480843.039999999</v>
      </c>
      <c r="F30" s="33">
        <v>271</v>
      </c>
      <c r="G30" s="32">
        <f t="shared" si="0"/>
        <v>982243716.78999996</v>
      </c>
      <c r="H30" s="33">
        <f t="shared" si="1"/>
        <v>9227</v>
      </c>
    </row>
    <row r="31" spans="1:8" outlineLevel="2" x14ac:dyDescent="0.2">
      <c r="A31" s="63"/>
      <c r="B31" s="40" t="s">
        <v>88</v>
      </c>
      <c r="C31" s="41">
        <v>90469156.719999999</v>
      </c>
      <c r="D31" s="42">
        <v>764</v>
      </c>
      <c r="E31" s="41">
        <v>0</v>
      </c>
      <c r="F31" s="43">
        <v>0</v>
      </c>
      <c r="G31" s="44">
        <f t="shared" si="0"/>
        <v>90469156.719999999</v>
      </c>
      <c r="H31" s="45">
        <f t="shared" si="1"/>
        <v>764</v>
      </c>
    </row>
    <row r="32" spans="1:8" outlineLevel="2" x14ac:dyDescent="0.2">
      <c r="A32" s="63"/>
      <c r="B32" s="40" t="s">
        <v>89</v>
      </c>
      <c r="C32" s="41">
        <v>82912534.219999999</v>
      </c>
      <c r="D32" s="42">
        <v>764</v>
      </c>
      <c r="E32" s="41">
        <v>0</v>
      </c>
      <c r="F32" s="43">
        <v>0</v>
      </c>
      <c r="G32" s="44">
        <f t="shared" si="0"/>
        <v>82912534.219999999</v>
      </c>
      <c r="H32" s="45">
        <f t="shared" si="1"/>
        <v>764</v>
      </c>
    </row>
    <row r="33" spans="1:8" outlineLevel="2" x14ac:dyDescent="0.2">
      <c r="A33" s="63"/>
      <c r="B33" s="40" t="s">
        <v>90</v>
      </c>
      <c r="C33" s="41">
        <v>78685845.709999993</v>
      </c>
      <c r="D33" s="42">
        <v>744</v>
      </c>
      <c r="E33" s="41">
        <v>0</v>
      </c>
      <c r="F33" s="43">
        <v>0</v>
      </c>
      <c r="G33" s="44">
        <f t="shared" si="0"/>
        <v>78685845.709999993</v>
      </c>
      <c r="H33" s="45">
        <f t="shared" si="1"/>
        <v>744</v>
      </c>
    </row>
    <row r="34" spans="1:8" outlineLevel="2" x14ac:dyDescent="0.2">
      <c r="A34" s="63"/>
      <c r="B34" s="40" t="s">
        <v>91</v>
      </c>
      <c r="C34" s="41">
        <v>78685845.709999993</v>
      </c>
      <c r="D34" s="42">
        <v>744</v>
      </c>
      <c r="E34" s="41">
        <v>0</v>
      </c>
      <c r="F34" s="43">
        <v>0</v>
      </c>
      <c r="G34" s="44">
        <f t="shared" si="0"/>
        <v>78685845.709999993</v>
      </c>
      <c r="H34" s="45">
        <f t="shared" si="1"/>
        <v>744</v>
      </c>
    </row>
    <row r="35" spans="1:8" outlineLevel="2" x14ac:dyDescent="0.2">
      <c r="A35" s="63"/>
      <c r="B35" s="40" t="s">
        <v>92</v>
      </c>
      <c r="C35" s="41">
        <v>78685845.709999993</v>
      </c>
      <c r="D35" s="42">
        <v>744</v>
      </c>
      <c r="E35" s="41">
        <v>0</v>
      </c>
      <c r="F35" s="43">
        <v>0</v>
      </c>
      <c r="G35" s="44">
        <f t="shared" si="0"/>
        <v>78685845.709999993</v>
      </c>
      <c r="H35" s="45">
        <f t="shared" si="1"/>
        <v>744</v>
      </c>
    </row>
    <row r="36" spans="1:8" outlineLevel="2" x14ac:dyDescent="0.2">
      <c r="A36" s="63"/>
      <c r="B36" s="40" t="s">
        <v>93</v>
      </c>
      <c r="C36" s="41">
        <v>78685845.709999993</v>
      </c>
      <c r="D36" s="42">
        <v>744</v>
      </c>
      <c r="E36" s="41">
        <v>0</v>
      </c>
      <c r="F36" s="43">
        <v>0</v>
      </c>
      <c r="G36" s="44">
        <f t="shared" si="0"/>
        <v>78685845.709999993</v>
      </c>
      <c r="H36" s="45">
        <f t="shared" si="1"/>
        <v>744</v>
      </c>
    </row>
    <row r="37" spans="1:8" outlineLevel="2" x14ac:dyDescent="0.2">
      <c r="A37" s="63"/>
      <c r="B37" s="40" t="s">
        <v>94</v>
      </c>
      <c r="C37" s="41">
        <v>78685845.709999993</v>
      </c>
      <c r="D37" s="42">
        <v>744</v>
      </c>
      <c r="E37" s="41">
        <v>0</v>
      </c>
      <c r="F37" s="43">
        <v>0</v>
      </c>
      <c r="G37" s="44">
        <f t="shared" si="0"/>
        <v>78685845.709999993</v>
      </c>
      <c r="H37" s="45">
        <f t="shared" si="1"/>
        <v>744</v>
      </c>
    </row>
    <row r="38" spans="1:8" outlineLevel="2" x14ac:dyDescent="0.2">
      <c r="A38" s="63"/>
      <c r="B38" s="40" t="s">
        <v>95</v>
      </c>
      <c r="C38" s="41">
        <v>78685845.709999993</v>
      </c>
      <c r="D38" s="42">
        <v>744</v>
      </c>
      <c r="E38" s="41">
        <v>0</v>
      </c>
      <c r="F38" s="43">
        <v>0</v>
      </c>
      <c r="G38" s="44">
        <f t="shared" si="0"/>
        <v>78685845.709999993</v>
      </c>
      <c r="H38" s="45">
        <f t="shared" si="1"/>
        <v>744</v>
      </c>
    </row>
    <row r="39" spans="1:8" outlineLevel="2" x14ac:dyDescent="0.2">
      <c r="A39" s="63"/>
      <c r="B39" s="40" t="s">
        <v>96</v>
      </c>
      <c r="C39" s="41">
        <v>78685845.709999993</v>
      </c>
      <c r="D39" s="42">
        <v>744</v>
      </c>
      <c r="E39" s="41">
        <v>0</v>
      </c>
      <c r="F39" s="43">
        <v>0</v>
      </c>
      <c r="G39" s="44">
        <f t="shared" si="0"/>
        <v>78685845.709999993</v>
      </c>
      <c r="H39" s="45">
        <f t="shared" si="1"/>
        <v>744</v>
      </c>
    </row>
    <row r="40" spans="1:8" outlineLevel="2" x14ac:dyDescent="0.2">
      <c r="A40" s="63"/>
      <c r="B40" s="40" t="s">
        <v>97</v>
      </c>
      <c r="C40" s="41">
        <v>78685845.709999993</v>
      </c>
      <c r="D40" s="42">
        <v>744</v>
      </c>
      <c r="E40" s="41">
        <v>22480843.039999999</v>
      </c>
      <c r="F40" s="43">
        <v>271</v>
      </c>
      <c r="G40" s="44">
        <f t="shared" si="0"/>
        <v>101166688.75</v>
      </c>
      <c r="H40" s="45">
        <f t="shared" si="1"/>
        <v>1015</v>
      </c>
    </row>
    <row r="41" spans="1:8" outlineLevel="2" x14ac:dyDescent="0.2">
      <c r="A41" s="63"/>
      <c r="B41" s="40" t="s">
        <v>98</v>
      </c>
      <c r="C41" s="41">
        <v>78685845.709999993</v>
      </c>
      <c r="D41" s="42">
        <v>744</v>
      </c>
      <c r="E41" s="41">
        <v>0</v>
      </c>
      <c r="F41" s="43">
        <v>0</v>
      </c>
      <c r="G41" s="44">
        <f t="shared" si="0"/>
        <v>78685845.709999993</v>
      </c>
      <c r="H41" s="45">
        <f t="shared" si="1"/>
        <v>744</v>
      </c>
    </row>
    <row r="42" spans="1:8" outlineLevel="2" x14ac:dyDescent="0.2">
      <c r="A42" s="63"/>
      <c r="B42" s="40" t="s">
        <v>99</v>
      </c>
      <c r="C42" s="41">
        <v>78208571.420000002</v>
      </c>
      <c r="D42" s="42">
        <v>732</v>
      </c>
      <c r="E42" s="41">
        <v>0</v>
      </c>
      <c r="F42" s="43">
        <v>0</v>
      </c>
      <c r="G42" s="44">
        <f t="shared" si="0"/>
        <v>78208571.420000002</v>
      </c>
      <c r="H42" s="45">
        <f t="shared" si="1"/>
        <v>732</v>
      </c>
    </row>
    <row r="43" spans="1:8" x14ac:dyDescent="0.2">
      <c r="A43" s="49" t="s">
        <v>107</v>
      </c>
      <c r="B43" s="49" t="s">
        <v>6</v>
      </c>
      <c r="C43" s="32">
        <v>35979056</v>
      </c>
      <c r="D43" s="52">
        <v>882</v>
      </c>
      <c r="E43" s="32">
        <v>3744173.25</v>
      </c>
      <c r="F43" s="33">
        <v>43</v>
      </c>
      <c r="G43" s="32">
        <f t="shared" si="0"/>
        <v>39723229.25</v>
      </c>
      <c r="H43" s="33">
        <f t="shared" si="1"/>
        <v>925</v>
      </c>
    </row>
    <row r="44" spans="1:8" outlineLevel="2" x14ac:dyDescent="0.2">
      <c r="A44" s="63"/>
      <c r="B44" s="40" t="s">
        <v>88</v>
      </c>
      <c r="C44" s="41">
        <v>1195574.18</v>
      </c>
      <c r="D44" s="42">
        <v>57</v>
      </c>
      <c r="E44" s="41">
        <v>0</v>
      </c>
      <c r="F44" s="43">
        <v>0</v>
      </c>
      <c r="G44" s="44">
        <f t="shared" si="0"/>
        <v>1195574.18</v>
      </c>
      <c r="H44" s="45">
        <f t="shared" si="1"/>
        <v>57</v>
      </c>
    </row>
    <row r="45" spans="1:8" outlineLevel="2" x14ac:dyDescent="0.2">
      <c r="A45" s="63"/>
      <c r="B45" s="40" t="s">
        <v>89</v>
      </c>
      <c r="C45" s="41">
        <v>3183552.87</v>
      </c>
      <c r="D45" s="42">
        <v>91</v>
      </c>
      <c r="E45" s="41">
        <v>0</v>
      </c>
      <c r="F45" s="43">
        <v>0</v>
      </c>
      <c r="G45" s="44">
        <f t="shared" si="0"/>
        <v>3183552.87</v>
      </c>
      <c r="H45" s="45">
        <f t="shared" si="1"/>
        <v>91</v>
      </c>
    </row>
    <row r="46" spans="1:8" outlineLevel="2" x14ac:dyDescent="0.2">
      <c r="A46" s="63"/>
      <c r="B46" s="40" t="s">
        <v>90</v>
      </c>
      <c r="C46" s="41">
        <v>3183552.87</v>
      </c>
      <c r="D46" s="42">
        <v>74</v>
      </c>
      <c r="E46" s="41">
        <v>0</v>
      </c>
      <c r="F46" s="43">
        <v>0</v>
      </c>
      <c r="G46" s="44">
        <f t="shared" si="0"/>
        <v>3183552.87</v>
      </c>
      <c r="H46" s="45">
        <f t="shared" si="1"/>
        <v>74</v>
      </c>
    </row>
    <row r="47" spans="1:8" outlineLevel="2" x14ac:dyDescent="0.2">
      <c r="A47" s="63"/>
      <c r="B47" s="40" t="s">
        <v>91</v>
      </c>
      <c r="C47" s="41">
        <v>3183552.87</v>
      </c>
      <c r="D47" s="42">
        <v>74</v>
      </c>
      <c r="E47" s="41">
        <v>0</v>
      </c>
      <c r="F47" s="43">
        <v>0</v>
      </c>
      <c r="G47" s="44">
        <f t="shared" si="0"/>
        <v>3183552.87</v>
      </c>
      <c r="H47" s="45">
        <f t="shared" si="1"/>
        <v>74</v>
      </c>
    </row>
    <row r="48" spans="1:8" outlineLevel="2" x14ac:dyDescent="0.2">
      <c r="A48" s="63"/>
      <c r="B48" s="40" t="s">
        <v>92</v>
      </c>
      <c r="C48" s="41">
        <v>3183552.87</v>
      </c>
      <c r="D48" s="42">
        <v>74</v>
      </c>
      <c r="E48" s="41">
        <v>0</v>
      </c>
      <c r="F48" s="43">
        <v>0</v>
      </c>
      <c r="G48" s="44">
        <f t="shared" si="0"/>
        <v>3183552.87</v>
      </c>
      <c r="H48" s="45">
        <f t="shared" si="1"/>
        <v>74</v>
      </c>
    </row>
    <row r="49" spans="1:8" outlineLevel="2" x14ac:dyDescent="0.2">
      <c r="A49" s="63"/>
      <c r="B49" s="40" t="s">
        <v>93</v>
      </c>
      <c r="C49" s="41">
        <v>3183552.87</v>
      </c>
      <c r="D49" s="42">
        <v>74</v>
      </c>
      <c r="E49" s="41">
        <v>0</v>
      </c>
      <c r="F49" s="43">
        <v>0</v>
      </c>
      <c r="G49" s="44">
        <f t="shared" si="0"/>
        <v>3183552.87</v>
      </c>
      <c r="H49" s="45">
        <f t="shared" si="1"/>
        <v>74</v>
      </c>
    </row>
    <row r="50" spans="1:8" outlineLevel="2" x14ac:dyDescent="0.2">
      <c r="A50" s="63"/>
      <c r="B50" s="40" t="s">
        <v>94</v>
      </c>
      <c r="C50" s="41">
        <v>3183552.87</v>
      </c>
      <c r="D50" s="42">
        <v>74</v>
      </c>
      <c r="E50" s="41">
        <v>0</v>
      </c>
      <c r="F50" s="43">
        <v>0</v>
      </c>
      <c r="G50" s="44">
        <f t="shared" si="0"/>
        <v>3183552.87</v>
      </c>
      <c r="H50" s="45">
        <f t="shared" si="1"/>
        <v>74</v>
      </c>
    </row>
    <row r="51" spans="1:8" outlineLevel="2" x14ac:dyDescent="0.2">
      <c r="A51" s="63"/>
      <c r="B51" s="40" t="s">
        <v>95</v>
      </c>
      <c r="C51" s="41">
        <v>3183552.87</v>
      </c>
      <c r="D51" s="42">
        <v>74</v>
      </c>
      <c r="E51" s="41">
        <v>0</v>
      </c>
      <c r="F51" s="43">
        <v>0</v>
      </c>
      <c r="G51" s="44">
        <f t="shared" si="0"/>
        <v>3183552.87</v>
      </c>
      <c r="H51" s="45">
        <f t="shared" si="1"/>
        <v>74</v>
      </c>
    </row>
    <row r="52" spans="1:8" outlineLevel="2" x14ac:dyDescent="0.2">
      <c r="A52" s="63"/>
      <c r="B52" s="40" t="s">
        <v>96</v>
      </c>
      <c r="C52" s="41">
        <v>3183552.87</v>
      </c>
      <c r="D52" s="42">
        <v>74</v>
      </c>
      <c r="E52" s="41">
        <v>0</v>
      </c>
      <c r="F52" s="43">
        <v>0</v>
      </c>
      <c r="G52" s="44">
        <f t="shared" si="0"/>
        <v>3183552.87</v>
      </c>
      <c r="H52" s="45">
        <f t="shared" si="1"/>
        <v>74</v>
      </c>
    </row>
    <row r="53" spans="1:8" outlineLevel="2" x14ac:dyDescent="0.2">
      <c r="A53" s="63"/>
      <c r="B53" s="40" t="s">
        <v>97</v>
      </c>
      <c r="C53" s="41">
        <v>3183552.87</v>
      </c>
      <c r="D53" s="42">
        <v>74</v>
      </c>
      <c r="E53" s="41">
        <v>3744173.25</v>
      </c>
      <c r="F53" s="43">
        <v>43</v>
      </c>
      <c r="G53" s="44">
        <f t="shared" si="0"/>
        <v>6927726.1200000001</v>
      </c>
      <c r="H53" s="45">
        <f t="shared" si="1"/>
        <v>117</v>
      </c>
    </row>
    <row r="54" spans="1:8" outlineLevel="2" x14ac:dyDescent="0.2">
      <c r="A54" s="63"/>
      <c r="B54" s="40" t="s">
        <v>98</v>
      </c>
      <c r="C54" s="41">
        <v>3183552.87</v>
      </c>
      <c r="D54" s="42">
        <v>74</v>
      </c>
      <c r="E54" s="41">
        <v>0</v>
      </c>
      <c r="F54" s="43">
        <v>0</v>
      </c>
      <c r="G54" s="44">
        <f t="shared" si="0"/>
        <v>3183552.87</v>
      </c>
      <c r="H54" s="45">
        <f t="shared" si="1"/>
        <v>74</v>
      </c>
    </row>
    <row r="55" spans="1:8" outlineLevel="2" x14ac:dyDescent="0.2">
      <c r="A55" s="63"/>
      <c r="B55" s="40" t="s">
        <v>99</v>
      </c>
      <c r="C55" s="41">
        <v>2947953.12</v>
      </c>
      <c r="D55" s="42">
        <v>68</v>
      </c>
      <c r="E55" s="41">
        <v>0</v>
      </c>
      <c r="F55" s="43">
        <v>0</v>
      </c>
      <c r="G55" s="44">
        <f t="shared" si="0"/>
        <v>2947953.12</v>
      </c>
      <c r="H55" s="45">
        <f t="shared" si="1"/>
        <v>68</v>
      </c>
    </row>
    <row r="56" spans="1:8" ht="21" x14ac:dyDescent="0.2">
      <c r="A56" s="49" t="s">
        <v>110</v>
      </c>
      <c r="B56" s="49" t="s">
        <v>7</v>
      </c>
      <c r="C56" s="32">
        <v>66317986</v>
      </c>
      <c r="D56" s="33">
        <v>1603</v>
      </c>
      <c r="E56" s="32">
        <v>1364204.63</v>
      </c>
      <c r="F56" s="33">
        <v>36</v>
      </c>
      <c r="G56" s="32">
        <f t="shared" si="0"/>
        <v>67682190.629999995</v>
      </c>
      <c r="H56" s="33">
        <f t="shared" si="1"/>
        <v>1639</v>
      </c>
    </row>
    <row r="57" spans="1:8" outlineLevel="2" x14ac:dyDescent="0.2">
      <c r="A57" s="63"/>
      <c r="B57" s="40" t="s">
        <v>88</v>
      </c>
      <c r="C57" s="41">
        <v>4951040.38</v>
      </c>
      <c r="D57" s="42">
        <v>134</v>
      </c>
      <c r="E57" s="41">
        <v>0</v>
      </c>
      <c r="F57" s="43">
        <v>0</v>
      </c>
      <c r="G57" s="44">
        <f t="shared" si="0"/>
        <v>4951040.38</v>
      </c>
      <c r="H57" s="45">
        <f t="shared" si="1"/>
        <v>134</v>
      </c>
    </row>
    <row r="58" spans="1:8" outlineLevel="2" x14ac:dyDescent="0.2">
      <c r="A58" s="63"/>
      <c r="B58" s="40" t="s">
        <v>89</v>
      </c>
      <c r="C58" s="41">
        <v>5596909.0499999998</v>
      </c>
      <c r="D58" s="42">
        <v>134</v>
      </c>
      <c r="E58" s="41">
        <v>0</v>
      </c>
      <c r="F58" s="43">
        <v>0</v>
      </c>
      <c r="G58" s="44">
        <f t="shared" si="0"/>
        <v>5596909.0499999998</v>
      </c>
      <c r="H58" s="45">
        <f t="shared" si="1"/>
        <v>134</v>
      </c>
    </row>
    <row r="59" spans="1:8" outlineLevel="2" x14ac:dyDescent="0.2">
      <c r="A59" s="63"/>
      <c r="B59" s="40" t="s">
        <v>90</v>
      </c>
      <c r="C59" s="41">
        <v>5596909.0499999998</v>
      </c>
      <c r="D59" s="42">
        <v>134</v>
      </c>
      <c r="E59" s="41">
        <v>0</v>
      </c>
      <c r="F59" s="43">
        <v>0</v>
      </c>
      <c r="G59" s="44">
        <f t="shared" si="0"/>
        <v>5596909.0499999998</v>
      </c>
      <c r="H59" s="45">
        <f t="shared" si="1"/>
        <v>134</v>
      </c>
    </row>
    <row r="60" spans="1:8" outlineLevel="2" x14ac:dyDescent="0.2">
      <c r="A60" s="63"/>
      <c r="B60" s="40" t="s">
        <v>91</v>
      </c>
      <c r="C60" s="41">
        <v>5596909.0499999998</v>
      </c>
      <c r="D60" s="42">
        <v>134</v>
      </c>
      <c r="E60" s="41">
        <v>0</v>
      </c>
      <c r="F60" s="43">
        <v>0</v>
      </c>
      <c r="G60" s="44">
        <f t="shared" si="0"/>
        <v>5596909.0499999998</v>
      </c>
      <c r="H60" s="45">
        <f t="shared" si="1"/>
        <v>134</v>
      </c>
    </row>
    <row r="61" spans="1:8" outlineLevel="2" x14ac:dyDescent="0.2">
      <c r="A61" s="63"/>
      <c r="B61" s="40" t="s">
        <v>92</v>
      </c>
      <c r="C61" s="41">
        <v>5596909.0499999998</v>
      </c>
      <c r="D61" s="42">
        <v>134</v>
      </c>
      <c r="E61" s="41">
        <v>0</v>
      </c>
      <c r="F61" s="43">
        <v>0</v>
      </c>
      <c r="G61" s="44">
        <f t="shared" si="0"/>
        <v>5596909.0499999998</v>
      </c>
      <c r="H61" s="45">
        <f t="shared" si="1"/>
        <v>134</v>
      </c>
    </row>
    <row r="62" spans="1:8" outlineLevel="2" x14ac:dyDescent="0.2">
      <c r="A62" s="63"/>
      <c r="B62" s="40" t="s">
        <v>93</v>
      </c>
      <c r="C62" s="41">
        <v>5596909.0499999998</v>
      </c>
      <c r="D62" s="42">
        <v>134</v>
      </c>
      <c r="E62" s="41">
        <v>0</v>
      </c>
      <c r="F62" s="43">
        <v>0</v>
      </c>
      <c r="G62" s="44">
        <f t="shared" si="0"/>
        <v>5596909.0499999998</v>
      </c>
      <c r="H62" s="45">
        <f t="shared" si="1"/>
        <v>134</v>
      </c>
    </row>
    <row r="63" spans="1:8" outlineLevel="2" x14ac:dyDescent="0.2">
      <c r="A63" s="63"/>
      <c r="B63" s="40" t="s">
        <v>94</v>
      </c>
      <c r="C63" s="41">
        <v>5596909.0499999998</v>
      </c>
      <c r="D63" s="42">
        <v>134</v>
      </c>
      <c r="E63" s="41">
        <v>0</v>
      </c>
      <c r="F63" s="43">
        <v>0</v>
      </c>
      <c r="G63" s="44">
        <f t="shared" si="0"/>
        <v>5596909.0499999998</v>
      </c>
      <c r="H63" s="45">
        <f t="shared" si="1"/>
        <v>134</v>
      </c>
    </row>
    <row r="64" spans="1:8" outlineLevel="2" x14ac:dyDescent="0.2">
      <c r="A64" s="63"/>
      <c r="B64" s="40" t="s">
        <v>95</v>
      </c>
      <c r="C64" s="41">
        <v>5596909.0499999998</v>
      </c>
      <c r="D64" s="42">
        <v>134</v>
      </c>
      <c r="E64" s="41">
        <v>0</v>
      </c>
      <c r="F64" s="43">
        <v>0</v>
      </c>
      <c r="G64" s="44">
        <f t="shared" si="0"/>
        <v>5596909.0499999998</v>
      </c>
      <c r="H64" s="45">
        <f t="shared" si="1"/>
        <v>134</v>
      </c>
    </row>
    <row r="65" spans="1:8" outlineLevel="2" x14ac:dyDescent="0.2">
      <c r="A65" s="63"/>
      <c r="B65" s="40" t="s">
        <v>96</v>
      </c>
      <c r="C65" s="41">
        <v>5596909.0499999998</v>
      </c>
      <c r="D65" s="42">
        <v>134</v>
      </c>
      <c r="E65" s="41">
        <v>0</v>
      </c>
      <c r="F65" s="43">
        <v>0</v>
      </c>
      <c r="G65" s="44">
        <f t="shared" si="0"/>
        <v>5596909.0499999998</v>
      </c>
      <c r="H65" s="45">
        <f t="shared" si="1"/>
        <v>134</v>
      </c>
    </row>
    <row r="66" spans="1:8" outlineLevel="2" x14ac:dyDescent="0.2">
      <c r="A66" s="63"/>
      <c r="B66" s="40" t="s">
        <v>97</v>
      </c>
      <c r="C66" s="41">
        <v>5596909.0499999998</v>
      </c>
      <c r="D66" s="42">
        <v>134</v>
      </c>
      <c r="E66" s="41">
        <v>1364204.63</v>
      </c>
      <c r="F66" s="43">
        <v>36</v>
      </c>
      <c r="G66" s="44">
        <f t="shared" ref="G66:G95" si="2">C66+E66</f>
        <v>6961113.6799999997</v>
      </c>
      <c r="H66" s="45">
        <f t="shared" ref="H66:H95" si="3">D66+F66</f>
        <v>170</v>
      </c>
    </row>
    <row r="67" spans="1:8" outlineLevel="2" x14ac:dyDescent="0.2">
      <c r="A67" s="63"/>
      <c r="B67" s="40" t="s">
        <v>98</v>
      </c>
      <c r="C67" s="41">
        <v>5596909.0499999998</v>
      </c>
      <c r="D67" s="42">
        <v>134</v>
      </c>
      <c r="E67" s="41">
        <v>0</v>
      </c>
      <c r="F67" s="43">
        <v>0</v>
      </c>
      <c r="G67" s="44">
        <f t="shared" si="2"/>
        <v>5596909.0499999998</v>
      </c>
      <c r="H67" s="45">
        <f t="shared" si="3"/>
        <v>134</v>
      </c>
    </row>
    <row r="68" spans="1:8" outlineLevel="2" x14ac:dyDescent="0.2">
      <c r="A68" s="63"/>
      <c r="B68" s="40" t="s">
        <v>99</v>
      </c>
      <c r="C68" s="41">
        <v>5397855.1200000001</v>
      </c>
      <c r="D68" s="42">
        <v>129</v>
      </c>
      <c r="E68" s="41">
        <v>0</v>
      </c>
      <c r="F68" s="43">
        <v>0</v>
      </c>
      <c r="G68" s="44">
        <f t="shared" si="2"/>
        <v>5397855.1200000001</v>
      </c>
      <c r="H68" s="45">
        <f t="shared" si="3"/>
        <v>129</v>
      </c>
    </row>
    <row r="69" spans="1:8" x14ac:dyDescent="0.2">
      <c r="A69" s="49" t="s">
        <v>135</v>
      </c>
      <c r="B69" s="49" t="s">
        <v>31</v>
      </c>
      <c r="C69" s="32">
        <v>51429122</v>
      </c>
      <c r="D69" s="33">
        <v>1571</v>
      </c>
      <c r="E69" s="32">
        <v>6089763.5</v>
      </c>
      <c r="F69" s="33">
        <v>127</v>
      </c>
      <c r="G69" s="32">
        <f t="shared" si="2"/>
        <v>57518885.5</v>
      </c>
      <c r="H69" s="33">
        <f t="shared" si="3"/>
        <v>1698</v>
      </c>
    </row>
    <row r="70" spans="1:8" outlineLevel="2" x14ac:dyDescent="0.2">
      <c r="A70" s="63"/>
      <c r="B70" s="40" t="s">
        <v>88</v>
      </c>
      <c r="C70" s="41">
        <v>4288488.21</v>
      </c>
      <c r="D70" s="42">
        <v>131</v>
      </c>
      <c r="E70" s="41">
        <v>0</v>
      </c>
      <c r="F70" s="43">
        <v>0</v>
      </c>
      <c r="G70" s="44">
        <f t="shared" si="2"/>
        <v>4288488.21</v>
      </c>
      <c r="H70" s="45">
        <f t="shared" si="3"/>
        <v>131</v>
      </c>
    </row>
    <row r="71" spans="1:8" outlineLevel="2" x14ac:dyDescent="0.2">
      <c r="A71" s="63"/>
      <c r="B71" s="40" t="s">
        <v>89</v>
      </c>
      <c r="C71" s="41">
        <v>4288488.21</v>
      </c>
      <c r="D71" s="42">
        <v>131</v>
      </c>
      <c r="E71" s="41">
        <v>0</v>
      </c>
      <c r="F71" s="43">
        <v>0</v>
      </c>
      <c r="G71" s="44">
        <f t="shared" si="2"/>
        <v>4288488.21</v>
      </c>
      <c r="H71" s="45">
        <f t="shared" si="3"/>
        <v>131</v>
      </c>
    </row>
    <row r="72" spans="1:8" outlineLevel="2" x14ac:dyDescent="0.2">
      <c r="A72" s="63"/>
      <c r="B72" s="40" t="s">
        <v>90</v>
      </c>
      <c r="C72" s="41">
        <v>4288488.21</v>
      </c>
      <c r="D72" s="42">
        <v>131</v>
      </c>
      <c r="E72" s="41">
        <v>0</v>
      </c>
      <c r="F72" s="43">
        <v>0</v>
      </c>
      <c r="G72" s="44">
        <f t="shared" si="2"/>
        <v>4288488.21</v>
      </c>
      <c r="H72" s="45">
        <f t="shared" si="3"/>
        <v>131</v>
      </c>
    </row>
    <row r="73" spans="1:8" outlineLevel="2" x14ac:dyDescent="0.2">
      <c r="A73" s="63"/>
      <c r="B73" s="40" t="s">
        <v>91</v>
      </c>
      <c r="C73" s="41">
        <v>4288488.21</v>
      </c>
      <c r="D73" s="42">
        <v>131</v>
      </c>
      <c r="E73" s="41">
        <v>0</v>
      </c>
      <c r="F73" s="43">
        <v>0</v>
      </c>
      <c r="G73" s="44">
        <f t="shared" si="2"/>
        <v>4288488.21</v>
      </c>
      <c r="H73" s="45">
        <f t="shared" si="3"/>
        <v>131</v>
      </c>
    </row>
    <row r="74" spans="1:8" outlineLevel="2" x14ac:dyDescent="0.2">
      <c r="A74" s="63"/>
      <c r="B74" s="40" t="s">
        <v>92</v>
      </c>
      <c r="C74" s="41">
        <v>4288488.21</v>
      </c>
      <c r="D74" s="42">
        <v>131</v>
      </c>
      <c r="E74" s="41">
        <v>0</v>
      </c>
      <c r="F74" s="43">
        <v>0</v>
      </c>
      <c r="G74" s="44">
        <f t="shared" si="2"/>
        <v>4288488.21</v>
      </c>
      <c r="H74" s="45">
        <f t="shared" si="3"/>
        <v>131</v>
      </c>
    </row>
    <row r="75" spans="1:8" outlineLevel="2" x14ac:dyDescent="0.2">
      <c r="A75" s="63"/>
      <c r="B75" s="40" t="s">
        <v>93</v>
      </c>
      <c r="C75" s="41">
        <v>4288488.21</v>
      </c>
      <c r="D75" s="42">
        <v>131</v>
      </c>
      <c r="E75" s="41">
        <v>0</v>
      </c>
      <c r="F75" s="43">
        <v>0</v>
      </c>
      <c r="G75" s="44">
        <f t="shared" si="2"/>
        <v>4288488.21</v>
      </c>
      <c r="H75" s="45">
        <f t="shared" si="3"/>
        <v>131</v>
      </c>
    </row>
    <row r="76" spans="1:8" outlineLevel="2" x14ac:dyDescent="0.2">
      <c r="A76" s="63"/>
      <c r="B76" s="40" t="s">
        <v>94</v>
      </c>
      <c r="C76" s="41">
        <v>4288488.21</v>
      </c>
      <c r="D76" s="42">
        <v>131</v>
      </c>
      <c r="E76" s="41">
        <v>0</v>
      </c>
      <c r="F76" s="43">
        <v>0</v>
      </c>
      <c r="G76" s="44">
        <f t="shared" si="2"/>
        <v>4288488.21</v>
      </c>
      <c r="H76" s="45">
        <f t="shared" si="3"/>
        <v>131</v>
      </c>
    </row>
    <row r="77" spans="1:8" outlineLevel="2" x14ac:dyDescent="0.2">
      <c r="A77" s="63"/>
      <c r="B77" s="40" t="s">
        <v>95</v>
      </c>
      <c r="C77" s="41">
        <v>4288488.21</v>
      </c>
      <c r="D77" s="42">
        <v>131</v>
      </c>
      <c r="E77" s="41">
        <v>0</v>
      </c>
      <c r="F77" s="43">
        <v>0</v>
      </c>
      <c r="G77" s="44">
        <f t="shared" si="2"/>
        <v>4288488.21</v>
      </c>
      <c r="H77" s="45">
        <f t="shared" si="3"/>
        <v>131</v>
      </c>
    </row>
    <row r="78" spans="1:8" outlineLevel="2" x14ac:dyDescent="0.2">
      <c r="A78" s="63"/>
      <c r="B78" s="40" t="s">
        <v>96</v>
      </c>
      <c r="C78" s="41">
        <v>4288488.21</v>
      </c>
      <c r="D78" s="42">
        <v>131</v>
      </c>
      <c r="E78" s="41">
        <v>0</v>
      </c>
      <c r="F78" s="43">
        <v>0</v>
      </c>
      <c r="G78" s="44">
        <f t="shared" si="2"/>
        <v>4288488.21</v>
      </c>
      <c r="H78" s="45">
        <f t="shared" si="3"/>
        <v>131</v>
      </c>
    </row>
    <row r="79" spans="1:8" outlineLevel="2" x14ac:dyDescent="0.2">
      <c r="A79" s="63"/>
      <c r="B79" s="40" t="s">
        <v>97</v>
      </c>
      <c r="C79" s="41">
        <v>4288488.21</v>
      </c>
      <c r="D79" s="42">
        <v>131</v>
      </c>
      <c r="E79" s="41">
        <v>6089763.5</v>
      </c>
      <c r="F79" s="43">
        <v>127</v>
      </c>
      <c r="G79" s="44">
        <f t="shared" si="2"/>
        <v>10378251.710000001</v>
      </c>
      <c r="H79" s="45">
        <f t="shared" si="3"/>
        <v>258</v>
      </c>
    </row>
    <row r="80" spans="1:8" outlineLevel="2" x14ac:dyDescent="0.2">
      <c r="A80" s="63"/>
      <c r="B80" s="40" t="s">
        <v>98</v>
      </c>
      <c r="C80" s="41">
        <v>4288488.21</v>
      </c>
      <c r="D80" s="42">
        <v>131</v>
      </c>
      <c r="E80" s="41">
        <v>0</v>
      </c>
      <c r="F80" s="43">
        <v>0</v>
      </c>
      <c r="G80" s="44">
        <f t="shared" si="2"/>
        <v>4288488.21</v>
      </c>
      <c r="H80" s="45">
        <f t="shared" si="3"/>
        <v>131</v>
      </c>
    </row>
    <row r="81" spans="1:8" outlineLevel="2" x14ac:dyDescent="0.2">
      <c r="A81" s="63"/>
      <c r="B81" s="40" t="s">
        <v>99</v>
      </c>
      <c r="C81" s="41">
        <v>4255751.6900000004</v>
      </c>
      <c r="D81" s="42">
        <v>130</v>
      </c>
      <c r="E81" s="41">
        <v>0</v>
      </c>
      <c r="F81" s="43">
        <v>0</v>
      </c>
      <c r="G81" s="44">
        <f t="shared" si="2"/>
        <v>4255751.6900000004</v>
      </c>
      <c r="H81" s="45">
        <f t="shared" si="3"/>
        <v>130</v>
      </c>
    </row>
    <row r="82" spans="1:8" collapsed="1" x14ac:dyDescent="0.2">
      <c r="A82" s="49" t="s">
        <v>142</v>
      </c>
      <c r="B82" s="49" t="s">
        <v>38</v>
      </c>
      <c r="C82" s="32">
        <v>2763080</v>
      </c>
      <c r="D82" s="52">
        <v>245</v>
      </c>
      <c r="E82" s="32">
        <v>507025.06</v>
      </c>
      <c r="F82" s="33">
        <v>14</v>
      </c>
      <c r="G82" s="32">
        <f t="shared" si="2"/>
        <v>3270105.06</v>
      </c>
      <c r="H82" s="33">
        <f t="shared" si="3"/>
        <v>259</v>
      </c>
    </row>
    <row r="83" spans="1:8" outlineLevel="2" x14ac:dyDescent="0.2">
      <c r="A83" s="63"/>
      <c r="B83" s="40" t="s">
        <v>88</v>
      </c>
      <c r="C83" s="41">
        <v>217090.62</v>
      </c>
      <c r="D83" s="42">
        <v>20</v>
      </c>
      <c r="E83" s="41">
        <v>0</v>
      </c>
      <c r="F83" s="43">
        <v>0</v>
      </c>
      <c r="G83" s="44">
        <f t="shared" si="2"/>
        <v>217090.62</v>
      </c>
      <c r="H83" s="45">
        <f t="shared" si="3"/>
        <v>20</v>
      </c>
    </row>
    <row r="84" spans="1:8" outlineLevel="2" x14ac:dyDescent="0.2">
      <c r="A84" s="63"/>
      <c r="B84" s="40" t="s">
        <v>89</v>
      </c>
      <c r="C84" s="41">
        <v>217090.62</v>
      </c>
      <c r="D84" s="42">
        <v>20</v>
      </c>
      <c r="E84" s="41">
        <v>0</v>
      </c>
      <c r="F84" s="43">
        <v>0</v>
      </c>
      <c r="G84" s="44">
        <f t="shared" si="2"/>
        <v>217090.62</v>
      </c>
      <c r="H84" s="45">
        <f t="shared" si="3"/>
        <v>20</v>
      </c>
    </row>
    <row r="85" spans="1:8" outlineLevel="2" x14ac:dyDescent="0.2">
      <c r="A85" s="63"/>
      <c r="B85" s="40" t="s">
        <v>90</v>
      </c>
      <c r="C85" s="41">
        <v>217090.62</v>
      </c>
      <c r="D85" s="42">
        <v>20</v>
      </c>
      <c r="E85" s="41">
        <v>0</v>
      </c>
      <c r="F85" s="43">
        <v>0</v>
      </c>
      <c r="G85" s="44">
        <f t="shared" si="2"/>
        <v>217090.62</v>
      </c>
      <c r="H85" s="45">
        <f t="shared" si="3"/>
        <v>20</v>
      </c>
    </row>
    <row r="86" spans="1:8" outlineLevel="2" x14ac:dyDescent="0.2">
      <c r="A86" s="63"/>
      <c r="B86" s="40" t="s">
        <v>91</v>
      </c>
      <c r="C86" s="41">
        <v>217090.62</v>
      </c>
      <c r="D86" s="42">
        <v>20</v>
      </c>
      <c r="E86" s="41">
        <v>0</v>
      </c>
      <c r="F86" s="43">
        <v>0</v>
      </c>
      <c r="G86" s="44">
        <f t="shared" si="2"/>
        <v>217090.62</v>
      </c>
      <c r="H86" s="45">
        <f t="shared" si="3"/>
        <v>20</v>
      </c>
    </row>
    <row r="87" spans="1:8" outlineLevel="2" x14ac:dyDescent="0.2">
      <c r="A87" s="63"/>
      <c r="B87" s="40" t="s">
        <v>92</v>
      </c>
      <c r="C87" s="41">
        <v>217090.62</v>
      </c>
      <c r="D87" s="42">
        <v>20</v>
      </c>
      <c r="E87" s="41">
        <v>0</v>
      </c>
      <c r="F87" s="43">
        <v>0</v>
      </c>
      <c r="G87" s="44">
        <f t="shared" si="2"/>
        <v>217090.62</v>
      </c>
      <c r="H87" s="45">
        <f t="shared" si="3"/>
        <v>20</v>
      </c>
    </row>
    <row r="88" spans="1:8" outlineLevel="2" x14ac:dyDescent="0.2">
      <c r="A88" s="63"/>
      <c r="B88" s="40" t="s">
        <v>93</v>
      </c>
      <c r="C88" s="41">
        <v>217090.62</v>
      </c>
      <c r="D88" s="42">
        <v>20</v>
      </c>
      <c r="E88" s="41">
        <v>0</v>
      </c>
      <c r="F88" s="43">
        <v>0</v>
      </c>
      <c r="G88" s="44">
        <f t="shared" si="2"/>
        <v>217090.62</v>
      </c>
      <c r="H88" s="45">
        <f t="shared" si="3"/>
        <v>20</v>
      </c>
    </row>
    <row r="89" spans="1:8" outlineLevel="2" x14ac:dyDescent="0.2">
      <c r="A89" s="63"/>
      <c r="B89" s="40" t="s">
        <v>94</v>
      </c>
      <c r="C89" s="41">
        <v>217090.62</v>
      </c>
      <c r="D89" s="42">
        <v>20</v>
      </c>
      <c r="E89" s="41">
        <v>0</v>
      </c>
      <c r="F89" s="43">
        <v>0</v>
      </c>
      <c r="G89" s="44">
        <f t="shared" si="2"/>
        <v>217090.62</v>
      </c>
      <c r="H89" s="45">
        <f t="shared" si="3"/>
        <v>20</v>
      </c>
    </row>
    <row r="90" spans="1:8" outlineLevel="2" x14ac:dyDescent="0.2">
      <c r="A90" s="63"/>
      <c r="B90" s="40" t="s">
        <v>95</v>
      </c>
      <c r="C90" s="41">
        <v>217090.62</v>
      </c>
      <c r="D90" s="42">
        <v>20</v>
      </c>
      <c r="E90" s="41">
        <v>0</v>
      </c>
      <c r="F90" s="43">
        <v>0</v>
      </c>
      <c r="G90" s="44">
        <f t="shared" si="2"/>
        <v>217090.62</v>
      </c>
      <c r="H90" s="45">
        <f t="shared" si="3"/>
        <v>20</v>
      </c>
    </row>
    <row r="91" spans="1:8" outlineLevel="2" x14ac:dyDescent="0.2">
      <c r="A91" s="63"/>
      <c r="B91" s="40" t="s">
        <v>96</v>
      </c>
      <c r="C91" s="41">
        <v>217090.62</v>
      </c>
      <c r="D91" s="42">
        <v>20</v>
      </c>
      <c r="E91" s="41">
        <v>141595.29999999999</v>
      </c>
      <c r="F91" s="43">
        <v>5</v>
      </c>
      <c r="G91" s="44">
        <f t="shared" si="2"/>
        <v>358685.92</v>
      </c>
      <c r="H91" s="45">
        <f t="shared" si="3"/>
        <v>25</v>
      </c>
    </row>
    <row r="92" spans="1:8" outlineLevel="2" x14ac:dyDescent="0.2">
      <c r="A92" s="63"/>
      <c r="B92" s="40" t="s">
        <v>97</v>
      </c>
      <c r="C92" s="41">
        <v>217090.62</v>
      </c>
      <c r="D92" s="42">
        <v>20</v>
      </c>
      <c r="E92" s="41">
        <v>365429.76000000001</v>
      </c>
      <c r="F92" s="43">
        <v>9</v>
      </c>
      <c r="G92" s="44">
        <f t="shared" si="2"/>
        <v>582520.38</v>
      </c>
      <c r="H92" s="45">
        <f t="shared" si="3"/>
        <v>29</v>
      </c>
    </row>
    <row r="93" spans="1:8" outlineLevel="2" x14ac:dyDescent="0.2">
      <c r="A93" s="63"/>
      <c r="B93" s="40" t="s">
        <v>98</v>
      </c>
      <c r="C93" s="41">
        <v>217090.62</v>
      </c>
      <c r="D93" s="42">
        <v>20</v>
      </c>
      <c r="E93" s="41">
        <v>0</v>
      </c>
      <c r="F93" s="43">
        <v>0</v>
      </c>
      <c r="G93" s="44">
        <f t="shared" si="2"/>
        <v>217090.62</v>
      </c>
      <c r="H93" s="45">
        <f t="shared" si="3"/>
        <v>20</v>
      </c>
    </row>
    <row r="94" spans="1:8" outlineLevel="2" x14ac:dyDescent="0.2">
      <c r="A94" s="63"/>
      <c r="B94" s="40" t="s">
        <v>99</v>
      </c>
      <c r="C94" s="41">
        <v>375083.18</v>
      </c>
      <c r="D94" s="42">
        <v>25</v>
      </c>
      <c r="E94" s="41">
        <v>0</v>
      </c>
      <c r="F94" s="43">
        <v>0</v>
      </c>
      <c r="G94" s="44">
        <f t="shared" si="2"/>
        <v>375083.18</v>
      </c>
      <c r="H94" s="45">
        <f t="shared" si="3"/>
        <v>25</v>
      </c>
    </row>
    <row r="95" spans="1:8" collapsed="1" x14ac:dyDescent="0.2">
      <c r="A95" s="108" t="s">
        <v>152</v>
      </c>
      <c r="B95" s="108"/>
      <c r="C95" s="32">
        <v>1204592343.6900001</v>
      </c>
      <c r="D95" s="33">
        <v>13856</v>
      </c>
      <c r="E95" s="32">
        <v>47769155.840000004</v>
      </c>
      <c r="F95" s="33">
        <v>553</v>
      </c>
      <c r="G95" s="32">
        <f t="shared" si="2"/>
        <v>1252361499.53</v>
      </c>
      <c r="H95" s="33">
        <f t="shared" si="3"/>
        <v>14409</v>
      </c>
    </row>
    <row r="96" spans="1:8" x14ac:dyDescent="0.2">
      <c r="G96" s="51"/>
      <c r="H96" s="50"/>
    </row>
    <row r="97" spans="7:8" x14ac:dyDescent="0.2">
      <c r="G97" s="51"/>
      <c r="H97" s="50"/>
    </row>
    <row r="98" spans="7:8" x14ac:dyDescent="0.2">
      <c r="G98" s="51"/>
      <c r="H98" s="50"/>
    </row>
    <row r="99" spans="7:8" x14ac:dyDescent="0.2">
      <c r="G99" s="51"/>
      <c r="H99" s="50"/>
    </row>
    <row r="100" spans="7:8" x14ac:dyDescent="0.2">
      <c r="G100" s="51"/>
      <c r="H100" s="50"/>
    </row>
    <row r="101" spans="7:8" x14ac:dyDescent="0.2">
      <c r="G101" s="51"/>
      <c r="H101" s="50"/>
    </row>
    <row r="102" spans="7:8" x14ac:dyDescent="0.2">
      <c r="G102" s="51"/>
      <c r="H102" s="50"/>
    </row>
    <row r="103" spans="7:8" x14ac:dyDescent="0.2">
      <c r="G103" s="51"/>
      <c r="H103" s="50"/>
    </row>
    <row r="104" spans="7:8" x14ac:dyDescent="0.2">
      <c r="G104" s="51"/>
      <c r="H104" s="50"/>
    </row>
    <row r="105" spans="7:8" x14ac:dyDescent="0.2">
      <c r="G105" s="51"/>
      <c r="H105" s="50"/>
    </row>
    <row r="106" spans="7:8" x14ac:dyDescent="0.2">
      <c r="G106" s="51"/>
      <c r="H106" s="50"/>
    </row>
    <row r="107" spans="7:8" x14ac:dyDescent="0.2">
      <c r="G107" s="51"/>
      <c r="H107" s="50"/>
    </row>
    <row r="108" spans="7:8" x14ac:dyDescent="0.2">
      <c r="G108" s="51"/>
      <c r="H108" s="50"/>
    </row>
    <row r="109" spans="7:8" x14ac:dyDescent="0.2">
      <c r="G109" s="51"/>
      <c r="H109" s="50"/>
    </row>
    <row r="110" spans="7:8" x14ac:dyDescent="0.2">
      <c r="G110" s="51"/>
      <c r="H110" s="50"/>
    </row>
    <row r="111" spans="7:8" x14ac:dyDescent="0.2">
      <c r="G111" s="51"/>
      <c r="H111" s="50"/>
    </row>
    <row r="112" spans="7:8" x14ac:dyDescent="0.2">
      <c r="G112" s="51"/>
      <c r="H112" s="50"/>
    </row>
    <row r="113" spans="7:8" x14ac:dyDescent="0.2">
      <c r="G113" s="51"/>
      <c r="H113" s="50"/>
    </row>
    <row r="114" spans="7:8" x14ac:dyDescent="0.2">
      <c r="G114" s="51"/>
      <c r="H114" s="50"/>
    </row>
    <row r="115" spans="7:8" x14ac:dyDescent="0.2">
      <c r="G115" s="51"/>
      <c r="H115" s="50"/>
    </row>
    <row r="116" spans="7:8" x14ac:dyDescent="0.2">
      <c r="G116" s="51"/>
      <c r="H116" s="50"/>
    </row>
    <row r="117" spans="7:8" x14ac:dyDescent="0.2">
      <c r="G117" s="51"/>
      <c r="H117" s="50"/>
    </row>
    <row r="118" spans="7:8" x14ac:dyDescent="0.2">
      <c r="G118" s="51"/>
      <c r="H118" s="50"/>
    </row>
    <row r="119" spans="7:8" x14ac:dyDescent="0.2">
      <c r="G119" s="51"/>
      <c r="H119" s="50"/>
    </row>
    <row r="120" spans="7:8" x14ac:dyDescent="0.2">
      <c r="G120" s="51"/>
      <c r="H120" s="50"/>
    </row>
    <row r="121" spans="7:8" x14ac:dyDescent="0.2">
      <c r="G121" s="51"/>
      <c r="H121" s="50"/>
    </row>
    <row r="122" spans="7:8" x14ac:dyDescent="0.2">
      <c r="G122" s="51"/>
      <c r="H122" s="50"/>
    </row>
    <row r="123" spans="7:8" x14ac:dyDescent="0.2">
      <c r="G123" s="51"/>
      <c r="H123" s="50"/>
    </row>
    <row r="124" spans="7:8" x14ac:dyDescent="0.2">
      <c r="G124" s="51"/>
      <c r="H124" s="50"/>
    </row>
    <row r="125" spans="7:8" x14ac:dyDescent="0.2">
      <c r="G125" s="51"/>
      <c r="H125" s="50"/>
    </row>
    <row r="126" spans="7:8" x14ac:dyDescent="0.2">
      <c r="G126" s="51"/>
      <c r="H126" s="50"/>
    </row>
    <row r="127" spans="7:8" x14ac:dyDescent="0.2">
      <c r="G127" s="51"/>
      <c r="H127" s="50"/>
    </row>
    <row r="128" spans="7:8" x14ac:dyDescent="0.2">
      <c r="G128" s="51"/>
      <c r="H128" s="50"/>
    </row>
    <row r="129" spans="7:8" x14ac:dyDescent="0.2">
      <c r="G129" s="51"/>
      <c r="H129" s="50"/>
    </row>
    <row r="130" spans="7:8" x14ac:dyDescent="0.2">
      <c r="G130" s="51"/>
      <c r="H130" s="50"/>
    </row>
    <row r="131" spans="7:8" x14ac:dyDescent="0.2">
      <c r="G131" s="51"/>
      <c r="H131" s="50"/>
    </row>
    <row r="132" spans="7:8" x14ac:dyDescent="0.2">
      <c r="G132" s="51"/>
      <c r="H132" s="50"/>
    </row>
    <row r="133" spans="7:8" x14ac:dyDescent="0.2">
      <c r="G133" s="51"/>
      <c r="H133" s="50"/>
    </row>
    <row r="134" spans="7:8" x14ac:dyDescent="0.2">
      <c r="G134" s="51"/>
      <c r="H134" s="50"/>
    </row>
    <row r="135" spans="7:8" x14ac:dyDescent="0.2">
      <c r="G135" s="51"/>
      <c r="H135" s="50"/>
    </row>
    <row r="136" spans="7:8" x14ac:dyDescent="0.2">
      <c r="G136" s="51"/>
      <c r="H136" s="50"/>
    </row>
    <row r="137" spans="7:8" x14ac:dyDescent="0.2">
      <c r="G137" s="51"/>
      <c r="H137" s="50"/>
    </row>
    <row r="138" spans="7:8" x14ac:dyDescent="0.2">
      <c r="G138" s="51"/>
      <c r="H138" s="50"/>
    </row>
    <row r="139" spans="7:8" x14ac:dyDescent="0.2">
      <c r="G139" s="51"/>
      <c r="H139" s="50"/>
    </row>
    <row r="140" spans="7:8" x14ac:dyDescent="0.2">
      <c r="G140" s="51"/>
      <c r="H140" s="50"/>
    </row>
    <row r="141" spans="7:8" x14ac:dyDescent="0.2">
      <c r="G141" s="51"/>
      <c r="H141" s="50"/>
    </row>
    <row r="142" spans="7:8" x14ac:dyDescent="0.2">
      <c r="G142" s="51"/>
      <c r="H142" s="50"/>
    </row>
  </sheetData>
  <mergeCells count="8">
    <mergeCell ref="A95:B95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view="pageBreakPreview" zoomScale="130" zoomScaleNormal="100" zoomScaleSheetLayoutView="130" workbookViewId="0">
      <selection activeCell="C21" sqref="C21"/>
    </sheetView>
  </sheetViews>
  <sheetFormatPr defaultColWidth="10.5" defaultRowHeight="11.25" outlineLevelRow="2" x14ac:dyDescent="0.2"/>
  <cols>
    <col min="1" max="1" width="11.6640625" style="50" customWidth="1"/>
    <col min="2" max="2" width="32.5" style="50" customWidth="1"/>
    <col min="3" max="3" width="13.6640625" style="50" customWidth="1"/>
    <col min="4" max="4" width="8.1640625" style="50" customWidth="1"/>
    <col min="5" max="5" width="13.6640625" style="51" customWidth="1"/>
    <col min="6" max="6" width="8.1640625" style="50" customWidth="1"/>
    <col min="7" max="7" width="13.6640625" style="51" customWidth="1"/>
    <col min="8" max="8" width="11.5" style="50" customWidth="1"/>
    <col min="9" max="16384" width="10.5" style="22"/>
  </cols>
  <sheetData>
    <row r="1" spans="1:8" ht="52.5" customHeight="1" x14ac:dyDescent="0.2">
      <c r="F1" s="109" t="s">
        <v>210</v>
      </c>
      <c r="G1" s="109"/>
      <c r="H1" s="109"/>
    </row>
    <row r="2" spans="1:8" s="19" customFormat="1" ht="36" customHeight="1" x14ac:dyDescent="0.2">
      <c r="A2" s="132" t="s">
        <v>220</v>
      </c>
      <c r="B2" s="132"/>
      <c r="C2" s="132"/>
      <c r="D2" s="132"/>
      <c r="E2" s="132"/>
      <c r="F2" s="132"/>
      <c r="G2" s="132"/>
      <c r="H2" s="132"/>
    </row>
    <row r="3" spans="1:8" s="95" customFormat="1" ht="22.5" customHeight="1" x14ac:dyDescent="0.2">
      <c r="A3" s="116" t="s">
        <v>188</v>
      </c>
      <c r="B3" s="117" t="s">
        <v>207</v>
      </c>
      <c r="C3" s="133" t="s">
        <v>190</v>
      </c>
      <c r="D3" s="133"/>
      <c r="E3" s="134" t="s">
        <v>191</v>
      </c>
      <c r="F3" s="134"/>
      <c r="G3" s="133" t="s">
        <v>192</v>
      </c>
      <c r="H3" s="133"/>
    </row>
    <row r="4" spans="1:8" s="95" customFormat="1" ht="18.75" customHeight="1" x14ac:dyDescent="0.2">
      <c r="A4" s="116"/>
      <c r="B4" s="117"/>
      <c r="C4" s="70" t="s">
        <v>193</v>
      </c>
      <c r="D4" s="70" t="s">
        <v>161</v>
      </c>
      <c r="E4" s="70" t="s">
        <v>193</v>
      </c>
      <c r="F4" s="70" t="s">
        <v>161</v>
      </c>
      <c r="G4" s="70" t="s">
        <v>193</v>
      </c>
      <c r="H4" s="70" t="s">
        <v>161</v>
      </c>
    </row>
    <row r="5" spans="1:8" x14ac:dyDescent="0.2">
      <c r="A5" s="49" t="s">
        <v>117</v>
      </c>
      <c r="B5" s="49" t="s">
        <v>12</v>
      </c>
      <c r="C5" s="32">
        <v>25932746.760000002</v>
      </c>
      <c r="D5" s="52">
        <v>264</v>
      </c>
      <c r="E5" s="32">
        <v>7771731.5899999999</v>
      </c>
      <c r="F5" s="33">
        <v>52</v>
      </c>
      <c r="G5" s="32">
        <v>33704478.350000001</v>
      </c>
      <c r="H5" s="52">
        <v>316</v>
      </c>
    </row>
    <row r="6" spans="1:8" outlineLevel="2" x14ac:dyDescent="0.2">
      <c r="A6" s="39"/>
      <c r="B6" s="40" t="s">
        <v>88</v>
      </c>
      <c r="C6" s="41">
        <v>25932746.760000002</v>
      </c>
      <c r="D6" s="42">
        <v>264</v>
      </c>
      <c r="E6" s="41">
        <v>7771731.5899999999</v>
      </c>
      <c r="F6" s="43">
        <v>52</v>
      </c>
      <c r="G6" s="44">
        <v>33704478.350000001</v>
      </c>
      <c r="H6" s="53">
        <v>316</v>
      </c>
    </row>
    <row r="7" spans="1:8" ht="21" x14ac:dyDescent="0.2">
      <c r="A7" s="49" t="s">
        <v>153</v>
      </c>
      <c r="B7" s="49" t="s">
        <v>154</v>
      </c>
      <c r="C7" s="32">
        <v>252460473.15000001</v>
      </c>
      <c r="D7" s="33">
        <v>2666</v>
      </c>
      <c r="E7" s="32">
        <v>7234268.0899999999</v>
      </c>
      <c r="F7" s="33">
        <v>0</v>
      </c>
      <c r="G7" s="32">
        <v>259694741.24000001</v>
      </c>
      <c r="H7" s="52">
        <v>2666</v>
      </c>
    </row>
    <row r="8" spans="1:8" outlineLevel="2" x14ac:dyDescent="0.2">
      <c r="A8" s="39"/>
      <c r="B8" s="40" t="s">
        <v>88</v>
      </c>
      <c r="C8" s="41">
        <v>252460473.15000001</v>
      </c>
      <c r="D8" s="43">
        <v>2666</v>
      </c>
      <c r="E8" s="41">
        <v>7234268.0899999999</v>
      </c>
      <c r="F8" s="43">
        <v>0</v>
      </c>
      <c r="G8" s="44">
        <v>259694741.24000001</v>
      </c>
      <c r="H8" s="53">
        <v>2666</v>
      </c>
    </row>
    <row r="9" spans="1:8" x14ac:dyDescent="0.2">
      <c r="A9" s="108" t="s">
        <v>152</v>
      </c>
      <c r="B9" s="108"/>
      <c r="C9" s="32">
        <v>278393219.91000003</v>
      </c>
      <c r="D9" s="33">
        <v>2930</v>
      </c>
      <c r="E9" s="32">
        <v>15005999.68</v>
      </c>
      <c r="F9" s="33">
        <v>52</v>
      </c>
      <c r="G9" s="32">
        <v>293399219.58999997</v>
      </c>
      <c r="H9" s="33">
        <v>2982</v>
      </c>
    </row>
  </sheetData>
  <mergeCells count="8">
    <mergeCell ref="F1:H1"/>
    <mergeCell ref="A9:B9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view="pageBreakPreview" zoomScale="140" zoomScaleNormal="100" zoomScaleSheetLayoutView="140" workbookViewId="0">
      <selection activeCell="D14" sqref="D14"/>
    </sheetView>
  </sheetViews>
  <sheetFormatPr defaultColWidth="10.5" defaultRowHeight="11.25" outlineLevelRow="2" x14ac:dyDescent="0.2"/>
  <cols>
    <col min="1" max="1" width="10.83203125" style="50" customWidth="1"/>
    <col min="2" max="2" width="24.6640625" style="50" customWidth="1"/>
    <col min="3" max="3" width="13.83203125" style="50" customWidth="1"/>
    <col min="4" max="4" width="8" style="50" customWidth="1"/>
    <col min="5" max="5" width="13.83203125" style="51" customWidth="1"/>
    <col min="6" max="6" width="8" style="50" customWidth="1"/>
    <col min="7" max="7" width="13.83203125" style="54" customWidth="1"/>
    <col min="8" max="8" width="10.83203125" style="55" customWidth="1"/>
    <col min="9" max="16384" width="10.5" style="22"/>
  </cols>
  <sheetData>
    <row r="1" spans="1:8" ht="46.5" customHeight="1" x14ac:dyDescent="0.2">
      <c r="F1" s="109" t="s">
        <v>209</v>
      </c>
      <c r="G1" s="109"/>
      <c r="H1" s="109"/>
    </row>
    <row r="2" spans="1:8" s="19" customFormat="1" ht="36" customHeight="1" x14ac:dyDescent="0.2">
      <c r="A2" s="132" t="s">
        <v>221</v>
      </c>
      <c r="B2" s="132"/>
      <c r="C2" s="132"/>
      <c r="D2" s="132"/>
      <c r="E2" s="132"/>
      <c r="F2" s="132"/>
      <c r="G2" s="132"/>
      <c r="H2" s="132"/>
    </row>
    <row r="3" spans="1:8" s="20" customFormat="1" ht="26.25" customHeight="1" x14ac:dyDescent="0.2">
      <c r="A3" s="127" t="s">
        <v>188</v>
      </c>
      <c r="B3" s="135" t="s">
        <v>207</v>
      </c>
      <c r="C3" s="130" t="s">
        <v>190</v>
      </c>
      <c r="D3" s="130"/>
      <c r="E3" s="131" t="s">
        <v>191</v>
      </c>
      <c r="F3" s="131"/>
      <c r="G3" s="130" t="s">
        <v>192</v>
      </c>
      <c r="H3" s="130"/>
    </row>
    <row r="4" spans="1:8" s="20" customFormat="1" ht="34.5" customHeight="1" x14ac:dyDescent="0.2">
      <c r="A4" s="127"/>
      <c r="B4" s="135"/>
      <c r="C4" s="30" t="s">
        <v>193</v>
      </c>
      <c r="D4" s="30" t="s">
        <v>161</v>
      </c>
      <c r="E4" s="30" t="s">
        <v>193</v>
      </c>
      <c r="F4" s="30" t="s">
        <v>161</v>
      </c>
      <c r="G4" s="30" t="s">
        <v>193</v>
      </c>
      <c r="H4" s="30" t="s">
        <v>161</v>
      </c>
    </row>
    <row r="5" spans="1:8" x14ac:dyDescent="0.2">
      <c r="A5" s="49" t="s">
        <v>100</v>
      </c>
      <c r="B5" s="49" t="s">
        <v>3</v>
      </c>
      <c r="C5" s="32">
        <v>8613907.3599999994</v>
      </c>
      <c r="D5" s="33">
        <v>2386</v>
      </c>
      <c r="E5" s="32">
        <v>-893535.79</v>
      </c>
      <c r="F5" s="33">
        <v>0</v>
      </c>
      <c r="G5" s="32">
        <v>7720371.5700000003</v>
      </c>
      <c r="H5" s="33">
        <v>2386</v>
      </c>
    </row>
    <row r="6" spans="1:8" outlineLevel="2" x14ac:dyDescent="0.2">
      <c r="A6" s="39"/>
      <c r="B6" s="40" t="s">
        <v>90</v>
      </c>
      <c r="C6" s="41">
        <v>8613907.3599999994</v>
      </c>
      <c r="D6" s="43">
        <v>2386</v>
      </c>
      <c r="E6" s="41">
        <v>-893535.79</v>
      </c>
      <c r="F6" s="43">
        <v>0</v>
      </c>
      <c r="G6" s="44">
        <v>7720371.5700000003</v>
      </c>
      <c r="H6" s="45">
        <v>2386</v>
      </c>
    </row>
    <row r="7" spans="1:8" ht="21" x14ac:dyDescent="0.2">
      <c r="A7" s="49" t="s">
        <v>157</v>
      </c>
      <c r="B7" s="49" t="s">
        <v>43</v>
      </c>
      <c r="C7" s="32">
        <v>957438.33</v>
      </c>
      <c r="D7" s="52">
        <v>535</v>
      </c>
      <c r="E7" s="32">
        <v>893535.79</v>
      </c>
      <c r="F7" s="33">
        <v>0</v>
      </c>
      <c r="G7" s="32">
        <v>1850974.12</v>
      </c>
      <c r="H7" s="33">
        <v>535</v>
      </c>
    </row>
    <row r="8" spans="1:8" outlineLevel="2" x14ac:dyDescent="0.2">
      <c r="A8" s="39"/>
      <c r="B8" s="40" t="s">
        <v>90</v>
      </c>
      <c r="C8" s="41">
        <v>957438.33</v>
      </c>
      <c r="D8" s="42">
        <v>535</v>
      </c>
      <c r="E8" s="41">
        <v>893535.79</v>
      </c>
      <c r="F8" s="43">
        <v>0</v>
      </c>
      <c r="G8" s="44">
        <v>1850974.12</v>
      </c>
      <c r="H8" s="45">
        <v>535</v>
      </c>
    </row>
    <row r="9" spans="1:8" x14ac:dyDescent="0.2">
      <c r="A9" s="108" t="s">
        <v>152</v>
      </c>
      <c r="B9" s="108"/>
      <c r="C9" s="32">
        <v>9571345.6899999995</v>
      </c>
      <c r="D9" s="33">
        <v>2921</v>
      </c>
      <c r="E9" s="32">
        <v>0</v>
      </c>
      <c r="F9" s="33">
        <v>0</v>
      </c>
      <c r="G9" s="32">
        <v>9571345.6899999995</v>
      </c>
      <c r="H9" s="33">
        <v>2921</v>
      </c>
    </row>
  </sheetData>
  <mergeCells count="8">
    <mergeCell ref="A9:B9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view="pageBreakPreview" zoomScale="124" zoomScaleNormal="100" zoomScaleSheetLayoutView="124" workbookViewId="0">
      <selection activeCell="B17" sqref="B17"/>
    </sheetView>
  </sheetViews>
  <sheetFormatPr defaultColWidth="10.5" defaultRowHeight="11.25" outlineLevelRow="2" x14ac:dyDescent="0.2"/>
  <cols>
    <col min="1" max="1" width="13.6640625" style="50" customWidth="1"/>
    <col min="2" max="2" width="37.33203125" style="50" customWidth="1"/>
    <col min="3" max="3" width="13.83203125" style="50" customWidth="1"/>
    <col min="4" max="4" width="9.1640625" style="50" customWidth="1"/>
    <col min="5" max="5" width="13.83203125" style="51" customWidth="1"/>
    <col min="6" max="6" width="9.1640625" style="50" customWidth="1"/>
    <col min="7" max="7" width="13.83203125" style="54" customWidth="1"/>
    <col min="8" max="8" width="12.6640625" style="55" customWidth="1"/>
    <col min="9" max="16384" width="10.5" style="22"/>
  </cols>
  <sheetData>
    <row r="1" spans="1:8" ht="46.5" customHeight="1" x14ac:dyDescent="0.2">
      <c r="F1" s="109" t="s">
        <v>208</v>
      </c>
      <c r="G1" s="109"/>
      <c r="H1" s="109"/>
    </row>
    <row r="2" spans="1:8" s="19" customFormat="1" ht="36" customHeight="1" x14ac:dyDescent="0.2">
      <c r="A2" s="132" t="s">
        <v>206</v>
      </c>
      <c r="B2" s="132"/>
      <c r="C2" s="132"/>
      <c r="D2" s="132"/>
      <c r="E2" s="132"/>
      <c r="F2" s="132"/>
      <c r="G2" s="132"/>
      <c r="H2" s="132"/>
    </row>
    <row r="3" spans="1:8" s="20" customFormat="1" ht="26.25" customHeight="1" x14ac:dyDescent="0.2">
      <c r="A3" s="127" t="s">
        <v>188</v>
      </c>
      <c r="B3" s="135" t="s">
        <v>207</v>
      </c>
      <c r="C3" s="130" t="s">
        <v>190</v>
      </c>
      <c r="D3" s="130"/>
      <c r="E3" s="131" t="s">
        <v>191</v>
      </c>
      <c r="F3" s="131"/>
      <c r="G3" s="130" t="s">
        <v>192</v>
      </c>
      <c r="H3" s="130"/>
    </row>
    <row r="4" spans="1:8" s="20" customFormat="1" ht="34.5" customHeight="1" x14ac:dyDescent="0.2">
      <c r="A4" s="127"/>
      <c r="B4" s="135"/>
      <c r="C4" s="30" t="s">
        <v>193</v>
      </c>
      <c r="D4" s="30" t="s">
        <v>161</v>
      </c>
      <c r="E4" s="30" t="s">
        <v>193</v>
      </c>
      <c r="F4" s="30" t="s">
        <v>161</v>
      </c>
      <c r="G4" s="30" t="s">
        <v>193</v>
      </c>
      <c r="H4" s="30" t="s">
        <v>161</v>
      </c>
    </row>
    <row r="5" spans="1:8" x14ac:dyDescent="0.2">
      <c r="A5" s="49" t="s">
        <v>106</v>
      </c>
      <c r="B5" s="49" t="s">
        <v>5</v>
      </c>
      <c r="C5" s="32">
        <v>2683516.9500000002</v>
      </c>
      <c r="D5" s="33">
        <v>1117</v>
      </c>
      <c r="E5" s="32">
        <v>1682681.06</v>
      </c>
      <c r="F5" s="33">
        <v>464</v>
      </c>
      <c r="G5" s="32">
        <v>4366198.01</v>
      </c>
      <c r="H5" s="33">
        <v>1581</v>
      </c>
    </row>
    <row r="6" spans="1:8" outlineLevel="2" x14ac:dyDescent="0.2">
      <c r="A6" s="39"/>
      <c r="B6" s="40" t="s">
        <v>88</v>
      </c>
      <c r="C6" s="41">
        <v>2683516.9500000002</v>
      </c>
      <c r="D6" s="43">
        <v>1117</v>
      </c>
      <c r="E6" s="41">
        <v>1682681.06</v>
      </c>
      <c r="F6" s="43">
        <v>464</v>
      </c>
      <c r="G6" s="44">
        <v>4366198.01</v>
      </c>
      <c r="H6" s="45">
        <v>1581</v>
      </c>
    </row>
    <row r="7" spans="1:8" x14ac:dyDescent="0.2">
      <c r="A7" s="49" t="s">
        <v>148</v>
      </c>
      <c r="B7" s="49" t="s">
        <v>45</v>
      </c>
      <c r="C7" s="32">
        <v>5819714.7599999998</v>
      </c>
      <c r="D7" s="33">
        <v>1812</v>
      </c>
      <c r="E7" s="32">
        <v>-682043.15</v>
      </c>
      <c r="F7" s="33">
        <v>-114</v>
      </c>
      <c r="G7" s="32">
        <v>5137671.6100000003</v>
      </c>
      <c r="H7" s="33">
        <v>1698</v>
      </c>
    </row>
    <row r="8" spans="1:8" outlineLevel="2" x14ac:dyDescent="0.2">
      <c r="A8" s="39"/>
      <c r="B8" s="40" t="s">
        <v>88</v>
      </c>
      <c r="C8" s="41">
        <v>5819714.7599999998</v>
      </c>
      <c r="D8" s="43">
        <v>1812</v>
      </c>
      <c r="E8" s="41">
        <v>-682043.15</v>
      </c>
      <c r="F8" s="43">
        <v>-114</v>
      </c>
      <c r="G8" s="44">
        <v>5137671.6100000003</v>
      </c>
      <c r="H8" s="45">
        <v>1698</v>
      </c>
    </row>
    <row r="9" spans="1:8" ht="21" x14ac:dyDescent="0.2">
      <c r="A9" s="49" t="s">
        <v>149</v>
      </c>
      <c r="B9" s="49" t="s">
        <v>46</v>
      </c>
      <c r="C9" s="32">
        <v>1655341</v>
      </c>
      <c r="D9" s="52">
        <v>579</v>
      </c>
      <c r="E9" s="32">
        <v>-1000637.91</v>
      </c>
      <c r="F9" s="33">
        <v>-350</v>
      </c>
      <c r="G9" s="32">
        <v>654703.09</v>
      </c>
      <c r="H9" s="33">
        <v>229</v>
      </c>
    </row>
    <row r="10" spans="1:8" outlineLevel="2" x14ac:dyDescent="0.2">
      <c r="A10" s="39"/>
      <c r="B10" s="40" t="s">
        <v>88</v>
      </c>
      <c r="C10" s="41">
        <v>1655341</v>
      </c>
      <c r="D10" s="42">
        <v>579</v>
      </c>
      <c r="E10" s="41">
        <v>-1000637.91</v>
      </c>
      <c r="F10" s="43">
        <v>-350</v>
      </c>
      <c r="G10" s="44">
        <v>654703.09</v>
      </c>
      <c r="H10" s="45">
        <v>229</v>
      </c>
    </row>
    <row r="11" spans="1:8" x14ac:dyDescent="0.2">
      <c r="A11" s="108" t="s">
        <v>152</v>
      </c>
      <c r="B11" s="108"/>
      <c r="C11" s="32">
        <v>10158572.710000001</v>
      </c>
      <c r="D11" s="33">
        <v>3508</v>
      </c>
      <c r="E11" s="32">
        <v>0</v>
      </c>
      <c r="F11" s="33">
        <v>0</v>
      </c>
      <c r="G11" s="32">
        <v>10158572.710000001</v>
      </c>
      <c r="H11" s="33">
        <v>3508</v>
      </c>
    </row>
    <row r="12" spans="1:8" x14ac:dyDescent="0.2">
      <c r="G12" s="51"/>
      <c r="H12" s="50"/>
    </row>
    <row r="13" spans="1:8" x14ac:dyDescent="0.2">
      <c r="G13" s="51"/>
      <c r="H13" s="50"/>
    </row>
    <row r="14" spans="1:8" x14ac:dyDescent="0.2">
      <c r="G14" s="51"/>
      <c r="H14" s="50"/>
    </row>
    <row r="15" spans="1:8" x14ac:dyDescent="0.2">
      <c r="G15" s="51"/>
      <c r="H15" s="50"/>
    </row>
    <row r="16" spans="1:8" x14ac:dyDescent="0.2">
      <c r="G16" s="51"/>
      <c r="H16" s="50"/>
    </row>
    <row r="17" spans="7:8" x14ac:dyDescent="0.2">
      <c r="G17" s="51"/>
      <c r="H17" s="50"/>
    </row>
    <row r="18" spans="7:8" x14ac:dyDescent="0.2">
      <c r="G18" s="51"/>
      <c r="H18" s="50"/>
    </row>
    <row r="19" spans="7:8" x14ac:dyDescent="0.2">
      <c r="G19" s="51"/>
      <c r="H19" s="50"/>
    </row>
    <row r="20" spans="7:8" x14ac:dyDescent="0.2">
      <c r="G20" s="51"/>
      <c r="H20" s="50"/>
    </row>
    <row r="21" spans="7:8" x14ac:dyDescent="0.2">
      <c r="G21" s="51"/>
      <c r="H21" s="50"/>
    </row>
    <row r="22" spans="7:8" x14ac:dyDescent="0.2">
      <c r="G22" s="51"/>
      <c r="H22" s="50"/>
    </row>
    <row r="23" spans="7:8" x14ac:dyDescent="0.2">
      <c r="G23" s="51"/>
      <c r="H23" s="50"/>
    </row>
  </sheetData>
  <mergeCells count="8">
    <mergeCell ref="F1:H1"/>
    <mergeCell ref="A11:B1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abSelected="1" view="pageBreakPreview" zoomScaleNormal="115" zoomScaleSheetLayoutView="100" workbookViewId="0">
      <selection activeCell="S39" sqref="S39"/>
    </sheetView>
  </sheetViews>
  <sheetFormatPr defaultRowHeight="11.25" x14ac:dyDescent="0.2"/>
  <cols>
    <col min="1" max="1" width="13.6640625" style="22" customWidth="1"/>
    <col min="2" max="2" width="36" style="22" customWidth="1"/>
    <col min="3" max="3" width="17.6640625" style="22" customWidth="1"/>
    <col min="4" max="4" width="12.6640625" style="22" customWidth="1"/>
    <col min="5" max="5" width="17.6640625" style="93" customWidth="1"/>
    <col min="6" max="6" width="13" style="94" customWidth="1"/>
    <col min="7" max="7" width="18" style="22" customWidth="1"/>
    <col min="8" max="8" width="13.83203125" style="22" customWidth="1"/>
    <col min="9" max="16384" width="9.33203125" style="22"/>
  </cols>
  <sheetData>
    <row r="1" spans="1:8" ht="18.75" x14ac:dyDescent="0.3">
      <c r="A1" s="14"/>
      <c r="B1" s="14"/>
      <c r="C1" s="14"/>
      <c r="D1" s="14"/>
      <c r="E1" s="27"/>
      <c r="F1" s="109" t="s">
        <v>223</v>
      </c>
      <c r="G1" s="109"/>
      <c r="H1" s="109"/>
    </row>
    <row r="2" spans="1:8" ht="15.75" x14ac:dyDescent="0.2">
      <c r="A2" s="136" t="s">
        <v>224</v>
      </c>
      <c r="B2" s="136"/>
      <c r="C2" s="136"/>
      <c r="D2" s="136"/>
      <c r="E2" s="136"/>
      <c r="F2" s="136"/>
      <c r="G2" s="136"/>
      <c r="H2" s="136"/>
    </row>
    <row r="3" spans="1:8" ht="12.75" x14ac:dyDescent="0.2">
      <c r="A3" s="137" t="s">
        <v>188</v>
      </c>
      <c r="B3" s="139" t="s">
        <v>189</v>
      </c>
      <c r="C3" s="141" t="s">
        <v>197</v>
      </c>
      <c r="D3" s="142"/>
      <c r="E3" s="143" t="s">
        <v>159</v>
      </c>
      <c r="F3" s="144"/>
      <c r="G3" s="145" t="s">
        <v>198</v>
      </c>
      <c r="H3" s="145"/>
    </row>
    <row r="4" spans="1:8" ht="24" x14ac:dyDescent="0.2">
      <c r="A4" s="138"/>
      <c r="B4" s="140"/>
      <c r="C4" s="25" t="s">
        <v>199</v>
      </c>
      <c r="D4" s="26" t="s">
        <v>200</v>
      </c>
      <c r="E4" s="28" t="s">
        <v>199</v>
      </c>
      <c r="F4" s="29" t="s">
        <v>200</v>
      </c>
      <c r="G4" s="25" t="s">
        <v>199</v>
      </c>
      <c r="H4" s="26" t="s">
        <v>200</v>
      </c>
    </row>
    <row r="5" spans="1:8" ht="12.75" x14ac:dyDescent="0.2">
      <c r="A5" s="161" t="s">
        <v>85</v>
      </c>
      <c r="B5" s="162" t="s">
        <v>86</v>
      </c>
      <c r="C5" s="163"/>
      <c r="D5" s="163"/>
      <c r="E5" s="163"/>
      <c r="F5" s="163"/>
      <c r="G5" s="163"/>
      <c r="H5" s="164"/>
    </row>
    <row r="6" spans="1:8" ht="12.75" x14ac:dyDescent="0.2">
      <c r="A6" s="165"/>
      <c r="B6" s="166" t="s">
        <v>225</v>
      </c>
      <c r="C6" s="167">
        <v>11270946</v>
      </c>
      <c r="D6" s="168">
        <v>5760</v>
      </c>
      <c r="E6" s="169">
        <v>800000</v>
      </c>
      <c r="F6" s="170">
        <v>434</v>
      </c>
      <c r="G6" s="167">
        <f>C6+E6</f>
        <v>12070946</v>
      </c>
      <c r="H6" s="168">
        <f>D6+F6</f>
        <v>6194</v>
      </c>
    </row>
    <row r="7" spans="1:8" ht="12.75" x14ac:dyDescent="0.2">
      <c r="A7" s="171"/>
      <c r="B7" s="166" t="s">
        <v>88</v>
      </c>
      <c r="C7" s="167">
        <v>11270946</v>
      </c>
      <c r="D7" s="168">
        <v>5760</v>
      </c>
      <c r="E7" s="169">
        <v>800000</v>
      </c>
      <c r="F7" s="170">
        <v>434</v>
      </c>
      <c r="G7" s="167">
        <f>C7+E7</f>
        <v>12070946</v>
      </c>
      <c r="H7" s="168">
        <f>D7+F7</f>
        <v>6194</v>
      </c>
    </row>
    <row r="8" spans="1:8" ht="12.75" x14ac:dyDescent="0.2">
      <c r="A8" s="161" t="s">
        <v>102</v>
      </c>
      <c r="B8" s="162" t="s">
        <v>103</v>
      </c>
      <c r="C8" s="163"/>
      <c r="D8" s="163"/>
      <c r="E8" s="163"/>
      <c r="F8" s="163"/>
      <c r="G8" s="163"/>
      <c r="H8" s="164"/>
    </row>
    <row r="9" spans="1:8" ht="12.75" x14ac:dyDescent="0.2">
      <c r="A9" s="165"/>
      <c r="B9" s="166" t="s">
        <v>225</v>
      </c>
      <c r="C9" s="167">
        <v>4447444.8499999996</v>
      </c>
      <c r="D9" s="168">
        <v>2386</v>
      </c>
      <c r="E9" s="169">
        <v>2300000</v>
      </c>
      <c r="F9" s="170">
        <v>1260</v>
      </c>
      <c r="G9" s="167">
        <f>C9+E9</f>
        <v>6747444.8499999996</v>
      </c>
      <c r="H9" s="168">
        <f>D9+F9</f>
        <v>3646</v>
      </c>
    </row>
    <row r="10" spans="1:8" ht="12.75" x14ac:dyDescent="0.2">
      <c r="A10" s="171"/>
      <c r="B10" s="166" t="s">
        <v>88</v>
      </c>
      <c r="C10" s="167">
        <v>4447444.8499999996</v>
      </c>
      <c r="D10" s="168">
        <v>2386</v>
      </c>
      <c r="E10" s="169">
        <v>2300000</v>
      </c>
      <c r="F10" s="170">
        <v>1260</v>
      </c>
      <c r="G10" s="167">
        <f>C10+E10</f>
        <v>6747444.8499999996</v>
      </c>
      <c r="H10" s="168">
        <f>D10+F10</f>
        <v>3646</v>
      </c>
    </row>
    <row r="11" spans="1:8" ht="12.75" x14ac:dyDescent="0.2">
      <c r="A11" s="161" t="s">
        <v>107</v>
      </c>
      <c r="B11" s="162" t="s">
        <v>6</v>
      </c>
      <c r="C11" s="163"/>
      <c r="D11" s="163"/>
      <c r="E11" s="163"/>
      <c r="F11" s="163"/>
      <c r="G11" s="163"/>
      <c r="H11" s="164"/>
    </row>
    <row r="12" spans="1:8" ht="12.75" x14ac:dyDescent="0.2">
      <c r="A12" s="165"/>
      <c r="B12" s="166" t="s">
        <v>225</v>
      </c>
      <c r="C12" s="167">
        <v>17347097.350000001</v>
      </c>
      <c r="D12" s="168">
        <v>9200</v>
      </c>
      <c r="E12" s="169">
        <v>808897.76</v>
      </c>
      <c r="F12" s="170">
        <v>332</v>
      </c>
      <c r="G12" s="167">
        <f>C12+E12</f>
        <v>18155995.110000003</v>
      </c>
      <c r="H12" s="168">
        <f>D12+F12</f>
        <v>9532</v>
      </c>
    </row>
    <row r="13" spans="1:8" ht="12.75" x14ac:dyDescent="0.2">
      <c r="A13" s="171"/>
      <c r="B13" s="166" t="s">
        <v>88</v>
      </c>
      <c r="C13" s="167">
        <v>17347097.350000001</v>
      </c>
      <c r="D13" s="168">
        <v>9200</v>
      </c>
      <c r="E13" s="169">
        <v>808897.76</v>
      </c>
      <c r="F13" s="170">
        <v>332</v>
      </c>
      <c r="G13" s="167">
        <f>C13+E13</f>
        <v>18155995.110000003</v>
      </c>
      <c r="H13" s="168">
        <f>D13+F13</f>
        <v>9532</v>
      </c>
    </row>
    <row r="14" spans="1:8" ht="12.75" x14ac:dyDescent="0.2">
      <c r="A14" s="161" t="s">
        <v>108</v>
      </c>
      <c r="B14" s="162" t="s">
        <v>109</v>
      </c>
      <c r="C14" s="163"/>
      <c r="D14" s="163"/>
      <c r="E14" s="163"/>
      <c r="F14" s="163"/>
      <c r="G14" s="163"/>
      <c r="H14" s="164"/>
    </row>
    <row r="15" spans="1:8" ht="12.75" x14ac:dyDescent="0.2">
      <c r="A15" s="165"/>
      <c r="B15" s="166" t="s">
        <v>225</v>
      </c>
      <c r="C15" s="167">
        <v>9892283.0199999996</v>
      </c>
      <c r="D15" s="168">
        <v>6026</v>
      </c>
      <c r="E15" s="169">
        <v>1277588.3799999999</v>
      </c>
      <c r="F15" s="170">
        <v>1060</v>
      </c>
      <c r="G15" s="167">
        <f>C15+E15</f>
        <v>11169871.399999999</v>
      </c>
      <c r="H15" s="168">
        <f>D15+F15</f>
        <v>7086</v>
      </c>
    </row>
    <row r="16" spans="1:8" ht="12.75" x14ac:dyDescent="0.2">
      <c r="A16" s="171"/>
      <c r="B16" s="166" t="s">
        <v>88</v>
      </c>
      <c r="C16" s="167">
        <v>9892283.0199999996</v>
      </c>
      <c r="D16" s="168">
        <v>6026</v>
      </c>
      <c r="E16" s="169">
        <v>1277588.3799999999</v>
      </c>
      <c r="F16" s="170">
        <v>1060</v>
      </c>
      <c r="G16" s="167">
        <f>C16+E16</f>
        <v>11169871.399999999</v>
      </c>
      <c r="H16" s="168">
        <f>D16+F16</f>
        <v>7086</v>
      </c>
    </row>
    <row r="17" spans="1:8" ht="12.75" x14ac:dyDescent="0.2">
      <c r="A17" s="161" t="s">
        <v>113</v>
      </c>
      <c r="B17" s="162" t="s">
        <v>9</v>
      </c>
      <c r="C17" s="163"/>
      <c r="D17" s="163"/>
      <c r="E17" s="163"/>
      <c r="F17" s="163"/>
      <c r="G17" s="163"/>
      <c r="H17" s="164"/>
    </row>
    <row r="18" spans="1:8" ht="12.75" x14ac:dyDescent="0.2">
      <c r="A18" s="165"/>
      <c r="B18" s="166" t="s">
        <v>225</v>
      </c>
      <c r="C18" s="167">
        <v>10279567</v>
      </c>
      <c r="D18" s="168">
        <v>4300</v>
      </c>
      <c r="E18" s="169">
        <v>-1000000</v>
      </c>
      <c r="F18" s="170">
        <v>-380</v>
      </c>
      <c r="G18" s="167">
        <f>C18+E18</f>
        <v>9279567</v>
      </c>
      <c r="H18" s="168">
        <f>D18+F18</f>
        <v>3920</v>
      </c>
    </row>
    <row r="19" spans="1:8" ht="12.75" x14ac:dyDescent="0.2">
      <c r="A19" s="171"/>
      <c r="B19" s="166" t="s">
        <v>88</v>
      </c>
      <c r="C19" s="167">
        <v>10279567</v>
      </c>
      <c r="D19" s="168">
        <v>4300</v>
      </c>
      <c r="E19" s="169">
        <v>-1000000</v>
      </c>
      <c r="F19" s="170">
        <v>-380</v>
      </c>
      <c r="G19" s="167">
        <f>C19+E19</f>
        <v>9279567</v>
      </c>
      <c r="H19" s="168">
        <f>D19+F19</f>
        <v>3920</v>
      </c>
    </row>
    <row r="20" spans="1:8" ht="12.75" x14ac:dyDescent="0.2">
      <c r="A20" s="161" t="s">
        <v>119</v>
      </c>
      <c r="B20" s="162" t="s">
        <v>14</v>
      </c>
      <c r="C20" s="163"/>
      <c r="D20" s="163"/>
      <c r="E20" s="163"/>
      <c r="F20" s="163"/>
      <c r="G20" s="163"/>
      <c r="H20" s="164"/>
    </row>
    <row r="21" spans="1:8" ht="12.75" x14ac:dyDescent="0.2">
      <c r="A21" s="165"/>
      <c r="B21" s="166" t="s">
        <v>225</v>
      </c>
      <c r="C21" s="167">
        <v>5030057.75</v>
      </c>
      <c r="D21" s="168">
        <v>2773</v>
      </c>
      <c r="E21" s="169">
        <v>-1548597.51</v>
      </c>
      <c r="F21" s="170">
        <v>-1022</v>
      </c>
      <c r="G21" s="167">
        <f>C21+E21</f>
        <v>3481460.24</v>
      </c>
      <c r="H21" s="168">
        <f>D21+F21</f>
        <v>1751</v>
      </c>
    </row>
    <row r="22" spans="1:8" ht="12.75" x14ac:dyDescent="0.2">
      <c r="A22" s="171"/>
      <c r="B22" s="166" t="s">
        <v>88</v>
      </c>
      <c r="C22" s="167">
        <v>5030057.75</v>
      </c>
      <c r="D22" s="168">
        <v>2773</v>
      </c>
      <c r="E22" s="169">
        <v>-1548597.51</v>
      </c>
      <c r="F22" s="170">
        <v>-1022</v>
      </c>
      <c r="G22" s="167">
        <f>C22+E22</f>
        <v>3481460.24</v>
      </c>
      <c r="H22" s="168">
        <f>D22+F22</f>
        <v>1751</v>
      </c>
    </row>
    <row r="23" spans="1:8" ht="12.75" x14ac:dyDescent="0.2">
      <c r="A23" s="161" t="s">
        <v>120</v>
      </c>
      <c r="B23" s="162" t="s">
        <v>15</v>
      </c>
      <c r="C23" s="163"/>
      <c r="D23" s="163"/>
      <c r="E23" s="163"/>
      <c r="F23" s="163"/>
      <c r="G23" s="163"/>
      <c r="H23" s="164"/>
    </row>
    <row r="24" spans="1:8" ht="12.75" x14ac:dyDescent="0.2">
      <c r="A24" s="165"/>
      <c r="B24" s="166" t="s">
        <v>225</v>
      </c>
      <c r="C24" s="167">
        <v>8618160</v>
      </c>
      <c r="D24" s="168">
        <v>4174</v>
      </c>
      <c r="E24" s="169">
        <v>-2391040.4700000002</v>
      </c>
      <c r="F24" s="170">
        <v>-1064</v>
      </c>
      <c r="G24" s="167">
        <f>C24+E24</f>
        <v>6227119.5299999993</v>
      </c>
      <c r="H24" s="168">
        <f>D24+F24</f>
        <v>3110</v>
      </c>
    </row>
    <row r="25" spans="1:8" ht="12.75" x14ac:dyDescent="0.2">
      <c r="A25" s="171"/>
      <c r="B25" s="166" t="s">
        <v>88</v>
      </c>
      <c r="C25" s="167">
        <v>8618160</v>
      </c>
      <c r="D25" s="168">
        <v>4174</v>
      </c>
      <c r="E25" s="169">
        <v>-2391040.4700000002</v>
      </c>
      <c r="F25" s="170">
        <v>-1064</v>
      </c>
      <c r="G25" s="167">
        <f>C25+E25</f>
        <v>6227119.5299999993</v>
      </c>
      <c r="H25" s="168">
        <f>D25+F25</f>
        <v>3110</v>
      </c>
    </row>
    <row r="26" spans="1:8" ht="12.75" x14ac:dyDescent="0.2">
      <c r="A26" s="161" t="s">
        <v>121</v>
      </c>
      <c r="B26" s="162" t="s">
        <v>16</v>
      </c>
      <c r="C26" s="163"/>
      <c r="D26" s="163"/>
      <c r="E26" s="163"/>
      <c r="F26" s="163"/>
      <c r="G26" s="163"/>
      <c r="H26" s="164"/>
    </row>
    <row r="27" spans="1:8" ht="12.75" x14ac:dyDescent="0.2">
      <c r="A27" s="165"/>
      <c r="B27" s="166" t="s">
        <v>225</v>
      </c>
      <c r="C27" s="167">
        <v>5142037.75</v>
      </c>
      <c r="D27" s="168">
        <v>2572</v>
      </c>
      <c r="E27" s="169">
        <v>518704.14</v>
      </c>
      <c r="F27" s="170">
        <v>156</v>
      </c>
      <c r="G27" s="167">
        <f>C27+E27</f>
        <v>5660741.8899999997</v>
      </c>
      <c r="H27" s="168">
        <f>D27+F27</f>
        <v>2728</v>
      </c>
    </row>
    <row r="28" spans="1:8" ht="12.75" x14ac:dyDescent="0.2">
      <c r="A28" s="171"/>
      <c r="B28" s="166" t="s">
        <v>88</v>
      </c>
      <c r="C28" s="167">
        <v>5142037.75</v>
      </c>
      <c r="D28" s="168">
        <v>2572</v>
      </c>
      <c r="E28" s="169">
        <v>518704.14</v>
      </c>
      <c r="F28" s="170">
        <v>156</v>
      </c>
      <c r="G28" s="167">
        <f>C28+E28</f>
        <v>5660741.8899999997</v>
      </c>
      <c r="H28" s="168">
        <f>D28+F28</f>
        <v>2728</v>
      </c>
    </row>
    <row r="29" spans="1:8" ht="12.75" x14ac:dyDescent="0.2">
      <c r="A29" s="161" t="s">
        <v>136</v>
      </c>
      <c r="B29" s="162" t="s">
        <v>32</v>
      </c>
      <c r="C29" s="163"/>
      <c r="D29" s="163"/>
      <c r="E29" s="163"/>
      <c r="F29" s="163"/>
      <c r="G29" s="163"/>
      <c r="H29" s="164"/>
    </row>
    <row r="30" spans="1:8" ht="12.75" x14ac:dyDescent="0.2">
      <c r="A30" s="165"/>
      <c r="B30" s="166" t="s">
        <v>225</v>
      </c>
      <c r="C30" s="167">
        <v>2158684</v>
      </c>
      <c r="D30" s="168">
        <v>1300</v>
      </c>
      <c r="E30" s="169">
        <v>370983.2</v>
      </c>
      <c r="F30" s="170">
        <v>-72</v>
      </c>
      <c r="G30" s="167">
        <f>C30+E30</f>
        <v>2529667.2000000002</v>
      </c>
      <c r="H30" s="168">
        <f>D30+F30</f>
        <v>1228</v>
      </c>
    </row>
    <row r="31" spans="1:8" ht="12.75" x14ac:dyDescent="0.2">
      <c r="A31" s="171"/>
      <c r="B31" s="166" t="s">
        <v>88</v>
      </c>
      <c r="C31" s="167">
        <v>2158684</v>
      </c>
      <c r="D31" s="168">
        <v>1300</v>
      </c>
      <c r="E31" s="169">
        <v>370983.2</v>
      </c>
      <c r="F31" s="170">
        <v>-72</v>
      </c>
      <c r="G31" s="167">
        <f>C31+E31</f>
        <v>2529667.2000000002</v>
      </c>
      <c r="H31" s="168">
        <f>D31+F31</f>
        <v>1228</v>
      </c>
    </row>
    <row r="32" spans="1:8" ht="12.75" x14ac:dyDescent="0.2">
      <c r="A32" s="161" t="s">
        <v>141</v>
      </c>
      <c r="B32" s="162" t="s">
        <v>37</v>
      </c>
      <c r="C32" s="163"/>
      <c r="D32" s="163"/>
      <c r="E32" s="163"/>
      <c r="F32" s="163"/>
      <c r="G32" s="163"/>
      <c r="H32" s="164"/>
    </row>
    <row r="33" spans="1:8" ht="12.75" x14ac:dyDescent="0.2">
      <c r="A33" s="165"/>
      <c r="B33" s="166" t="s">
        <v>225</v>
      </c>
      <c r="C33" s="167">
        <v>7561299.7000000002</v>
      </c>
      <c r="D33" s="168">
        <v>4318</v>
      </c>
      <c r="E33" s="169">
        <v>-1401491.82</v>
      </c>
      <c r="F33" s="170">
        <v>-779</v>
      </c>
      <c r="G33" s="167">
        <f>C33+E33</f>
        <v>6159807.8799999999</v>
      </c>
      <c r="H33" s="168">
        <f>D33+F33</f>
        <v>3539</v>
      </c>
    </row>
    <row r="34" spans="1:8" ht="12.75" x14ac:dyDescent="0.2">
      <c r="A34" s="171"/>
      <c r="B34" s="166" t="s">
        <v>88</v>
      </c>
      <c r="C34" s="167">
        <v>7561299.7000000002</v>
      </c>
      <c r="D34" s="168">
        <v>4318</v>
      </c>
      <c r="E34" s="169">
        <v>-1401491.82</v>
      </c>
      <c r="F34" s="170">
        <v>-779</v>
      </c>
      <c r="G34" s="167">
        <f>C34+E34</f>
        <v>6159807.8799999999</v>
      </c>
      <c r="H34" s="168">
        <f>D34+F34</f>
        <v>3539</v>
      </c>
    </row>
    <row r="35" spans="1:8" ht="12.75" x14ac:dyDescent="0.2">
      <c r="A35" s="161" t="s">
        <v>142</v>
      </c>
      <c r="B35" s="162" t="s">
        <v>38</v>
      </c>
      <c r="C35" s="163"/>
      <c r="D35" s="163"/>
      <c r="E35" s="163"/>
      <c r="F35" s="163"/>
      <c r="G35" s="163"/>
      <c r="H35" s="164"/>
    </row>
    <row r="36" spans="1:8" ht="12.75" x14ac:dyDescent="0.2">
      <c r="A36" s="165"/>
      <c r="B36" s="166" t="s">
        <v>225</v>
      </c>
      <c r="C36" s="167">
        <v>8688312.6199999992</v>
      </c>
      <c r="D36" s="168">
        <v>3692</v>
      </c>
      <c r="E36" s="169">
        <v>244459.98</v>
      </c>
      <c r="F36" s="170">
        <v>71</v>
      </c>
      <c r="G36" s="167">
        <f>C36+E36</f>
        <v>8932772.5999999996</v>
      </c>
      <c r="H36" s="168">
        <f>D36+F36</f>
        <v>3763</v>
      </c>
    </row>
    <row r="37" spans="1:8" ht="12.75" x14ac:dyDescent="0.2">
      <c r="A37" s="171"/>
      <c r="B37" s="166" t="s">
        <v>88</v>
      </c>
      <c r="C37" s="167">
        <v>8688312.6199999992</v>
      </c>
      <c r="D37" s="168">
        <v>3692</v>
      </c>
      <c r="E37" s="169">
        <v>244459.98</v>
      </c>
      <c r="F37" s="170">
        <v>71</v>
      </c>
      <c r="G37" s="167">
        <f>C37+E37</f>
        <v>8932772.5999999996</v>
      </c>
      <c r="H37" s="168">
        <f>D37+F37</f>
        <v>3763</v>
      </c>
    </row>
    <row r="38" spans="1:8" ht="12.75" x14ac:dyDescent="0.2">
      <c r="A38" s="161" t="s">
        <v>150</v>
      </c>
      <c r="B38" s="162" t="s">
        <v>47</v>
      </c>
      <c r="C38" s="163"/>
      <c r="D38" s="163"/>
      <c r="E38" s="163"/>
      <c r="F38" s="163"/>
      <c r="G38" s="163"/>
      <c r="H38" s="164"/>
    </row>
    <row r="39" spans="1:8" ht="12.75" x14ac:dyDescent="0.2">
      <c r="A39" s="165"/>
      <c r="B39" s="166" t="s">
        <v>225</v>
      </c>
      <c r="C39" s="167">
        <v>54910</v>
      </c>
      <c r="D39" s="172">
        <v>40</v>
      </c>
      <c r="E39" s="169">
        <v>20496.34</v>
      </c>
      <c r="F39" s="170">
        <v>4</v>
      </c>
      <c r="G39" s="167">
        <f>C39+E39</f>
        <v>75406.34</v>
      </c>
      <c r="H39" s="168">
        <f>D39+F39</f>
        <v>44</v>
      </c>
    </row>
    <row r="40" spans="1:8" ht="12.75" x14ac:dyDescent="0.2">
      <c r="A40" s="171"/>
      <c r="B40" s="166" t="s">
        <v>88</v>
      </c>
      <c r="C40" s="167">
        <v>54910</v>
      </c>
      <c r="D40" s="172">
        <v>40</v>
      </c>
      <c r="E40" s="169">
        <v>20496.34</v>
      </c>
      <c r="F40" s="170">
        <v>4</v>
      </c>
      <c r="G40" s="167">
        <f>C40+E40</f>
        <v>75406.34</v>
      </c>
      <c r="H40" s="168">
        <f>D40+F40</f>
        <v>44</v>
      </c>
    </row>
    <row r="41" spans="1:8" ht="12.75" x14ac:dyDescent="0.2">
      <c r="A41" s="122" t="s">
        <v>152</v>
      </c>
      <c r="B41" s="122"/>
      <c r="C41" s="78">
        <f t="shared" ref="C41:H41" si="0">C6+C9+C12+C15+C18+C21+C24+C27+C30+C33+C36+C39</f>
        <v>90490800.040000007</v>
      </c>
      <c r="D41" s="79">
        <f t="shared" si="0"/>
        <v>46541</v>
      </c>
      <c r="E41" s="79">
        <f t="shared" si="0"/>
        <v>-2.8740032576024532E-10</v>
      </c>
      <c r="F41" s="173">
        <f t="shared" si="0"/>
        <v>0</v>
      </c>
      <c r="G41" s="78">
        <f t="shared" si="0"/>
        <v>90490800.040000007</v>
      </c>
      <c r="H41" s="79">
        <f t="shared" si="0"/>
        <v>46541</v>
      </c>
    </row>
  </sheetData>
  <autoFilter ref="B1:B41"/>
  <mergeCells count="20">
    <mergeCell ref="A41:B41"/>
    <mergeCell ref="B5:H5"/>
    <mergeCell ref="B38:H38"/>
    <mergeCell ref="B35:H35"/>
    <mergeCell ref="B32:H32"/>
    <mergeCell ref="B29:H29"/>
    <mergeCell ref="B26:H26"/>
    <mergeCell ref="B23:H23"/>
    <mergeCell ref="B20:H20"/>
    <mergeCell ref="B17:H17"/>
    <mergeCell ref="B14:H14"/>
    <mergeCell ref="B11:H11"/>
    <mergeCell ref="B8:H8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6</vt:i4>
      </vt:variant>
    </vt:vector>
  </HeadingPairs>
  <TitlesOfParts>
    <vt:vector size="24" baseType="lpstr">
      <vt:lpstr>прил 7 ВМП</vt:lpstr>
      <vt:lpstr>прил 6.3 КС ОНК</vt:lpstr>
      <vt:lpstr>прил 6.2 КС МЕР ЦНС 1</vt:lpstr>
      <vt:lpstr>прил 6.1 КС</vt:lpstr>
      <vt:lpstr>прил 5.2 ДС ОНК</vt:lpstr>
      <vt:lpstr>прил 5.1 ДС ЗПТ</vt:lpstr>
      <vt:lpstr>прил 4.2 ДИСП ВРВ</vt:lpstr>
      <vt:lpstr>прил 4.1 ДИСП ВЗР 1эт</vt:lpstr>
      <vt:lpstr>прил 3.4 ДИ КТ</vt:lpstr>
      <vt:lpstr>прил 3.3 ДИ ЭНД</vt:lpstr>
      <vt:lpstr>прил 3.2 ДИ УЗИ ССС</vt:lpstr>
      <vt:lpstr>прил 3.1 ДИ тест COV</vt:lpstr>
      <vt:lpstr>прил 2.3 АПП ЗПТ</vt:lpstr>
      <vt:lpstr>прил 2.2 АПП ШСД</vt:lpstr>
      <vt:lpstr>прил 2.1 АПП неотложка</vt:lpstr>
      <vt:lpstr>прил 1.3 АПП ГИН</vt:lpstr>
      <vt:lpstr>прил 1.2 АПП стомат</vt:lpstr>
      <vt:lpstr>прил 1.1 АПП ТЕР</vt:lpstr>
      <vt:lpstr>'прил 3.1 ДИ тест COV'!Область_печати</vt:lpstr>
      <vt:lpstr>'прил 3.2 ДИ УЗИ ССС'!Область_печати</vt:lpstr>
      <vt:lpstr>'прил 3.3 ДИ ЭНД'!Область_печати</vt:lpstr>
      <vt:lpstr>'прил 6.1 КС'!Область_печати</vt:lpstr>
      <vt:lpstr>'прил 6.2 КС МЕР ЦНС 1'!Область_печати</vt:lpstr>
      <vt:lpstr>'прил 6.3 КС ОНК'!Область_печати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Б. Шумяцкая</dc:creator>
  <cp:lastModifiedBy>Галина Б. Шумяцкая</cp:lastModifiedBy>
  <cp:lastPrinted>2024-12-02T05:31:13Z</cp:lastPrinted>
  <dcterms:created xsi:type="dcterms:W3CDTF">2024-11-29T10:13:00Z</dcterms:created>
  <dcterms:modified xsi:type="dcterms:W3CDTF">2024-12-02T05:40:48Z</dcterms:modified>
</cp:coreProperties>
</file>